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435"/>
  </bookViews>
  <sheets>
    <sheet name="ծախս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D16" i="3"/>
  <c r="D11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5" i="3"/>
  <c r="C12" i="3"/>
  <c r="C14" i="3"/>
  <c r="C13" i="3"/>
  <c r="C10" i="3"/>
  <c r="B11" i="3"/>
  <c r="C16" i="3" l="1"/>
  <c r="B16" i="3" l="1"/>
  <c r="C11" i="3"/>
  <c r="D33" i="3"/>
  <c r="D9" i="3"/>
  <c r="B33" i="3"/>
  <c r="C33" i="3"/>
  <c r="F33" i="3" l="1"/>
  <c r="C9" i="3"/>
  <c r="B9" i="3"/>
  <c r="B47" i="3" s="1"/>
  <c r="E33" i="3"/>
  <c r="C47" i="3"/>
  <c r="D47" i="3"/>
  <c r="F9" i="3" l="1"/>
  <c r="E9" i="3"/>
</calcChain>
</file>

<file path=xl/sharedStrings.xml><?xml version="1.0" encoding="utf-8"?>
<sst xmlns="http://schemas.openxmlformats.org/spreadsheetml/2006/main" count="51" uniqueCount="51">
  <si>
    <t>Ծախսերի անվանումը</t>
  </si>
  <si>
    <t>ԸՆԴԱՄԵՆԸ</t>
  </si>
  <si>
    <t>տարեկան պլան</t>
  </si>
  <si>
    <t xml:space="preserve"> </t>
  </si>
  <si>
    <t xml:space="preserve">  ԾԱԽՍԵՐԻ   ԿԱՏԱՐՈՂԱԿԱՆԸ  </t>
  </si>
  <si>
    <t>1.2.1 Նախադպրոցական ուսուցում</t>
  </si>
  <si>
    <t>1.2.3 Մշակույթ և գրադարան</t>
  </si>
  <si>
    <t>1.2.2 Արտադպրոցական դաստիարակություն /այդ թվում՝ սպորտ/</t>
  </si>
  <si>
    <t>1.4 Շրջակա միջավայրի պաշտպանություն</t>
  </si>
  <si>
    <t xml:space="preserve">1.4.1 Կենսաբազմազանություն և բնության պաշտպանություն </t>
  </si>
  <si>
    <t xml:space="preserve">1.6 Բազմաբնակ. շենքերի  թեք տանիքների վերանորոգում </t>
  </si>
  <si>
    <t>1.7 Բազմաբնակ. շենքերի բարեկարգմ. այլ աշխատանք</t>
  </si>
  <si>
    <t>1.4.4 Կեղտաջրերի հեռացում</t>
  </si>
  <si>
    <t>1.1 Տեղական  ինքնակառավարում</t>
  </si>
  <si>
    <t>1.2 Կրթություն և գիտություն</t>
  </si>
  <si>
    <t>1.3 Քաղաքացիական կացության ակտերի բաժին</t>
  </si>
  <si>
    <t>1.4.2 Աղբահանում</t>
  </si>
  <si>
    <t xml:space="preserve">1.4.3  Ախտ.  և միջատազերծ. ծառ. /դեռատիզացիա/ </t>
  </si>
  <si>
    <t xml:space="preserve">1.8 Գույքի նկատմամբ իրավունքի գրանցում </t>
  </si>
  <si>
    <t>1.5 Բազմաբնակ. շենքերի սպաս.</t>
  </si>
  <si>
    <r>
      <t xml:space="preserve">1.ՎԱՐՉԱԿԱՆ ԲՅՈՒՋԵ </t>
    </r>
    <r>
      <rPr>
        <b/>
        <sz val="11"/>
        <color theme="1"/>
        <rFont val="Sylfaen"/>
        <family val="1"/>
        <charset val="204"/>
      </rPr>
      <t xml:space="preserve">   </t>
    </r>
  </si>
  <si>
    <t>2.     ՖՈՆԴԱՅԻՆ ԲՅՈՒՋԵ</t>
  </si>
  <si>
    <t xml:space="preserve">1.9 Դիմումներ և հայցադիմում. </t>
  </si>
  <si>
    <t>1.10 Ա\լ ցանցի շահագործում</t>
  </si>
  <si>
    <t>1.11 Հասարակական կազմակերպություններին աջակցություն</t>
  </si>
  <si>
    <t>1.12 Սոցպաշտպանություն</t>
  </si>
  <si>
    <t>1.13  Ոչ էլեկտրական էներգիա</t>
  </si>
  <si>
    <t>1.14 Փողոցների պահպանում և շահագորում</t>
  </si>
  <si>
    <t>1.15 Գյուղատնտեսական կենդանիների պատվաստում</t>
  </si>
  <si>
    <t>1.16 Պահուստային ֆոնդ</t>
  </si>
  <si>
    <t>2.1 Կառաարման մարմնի պահահում</t>
  </si>
  <si>
    <t>2.2 Ա\լ ցանցի հիմնանորոգում</t>
  </si>
  <si>
    <t>2.3 Վարչական օբյոկտների հիմնանորոգում</t>
  </si>
  <si>
    <t>2.4  Ոռոգման ցանցի վերակառուցում</t>
  </si>
  <si>
    <t>2.5  նավթամթերք և բնական գազ</t>
  </si>
  <si>
    <t xml:space="preserve">2.6  Ա/բ ծածկի վերանորոգում </t>
  </si>
  <si>
    <t>2.7 Կրթություն /այլ դասերին չպատկանող/</t>
  </si>
  <si>
    <t>2.8 Կանաչ տարածքների հիմնում և պահպանում</t>
  </si>
  <si>
    <t xml:space="preserve"> 2.9 Հանգիստ,մշակույթ,կրոն</t>
  </si>
  <si>
    <t>2.11Կենսաբազմազանություն  բնության պաշտանույուն</t>
  </si>
  <si>
    <t>2.13 Աղբահանում և սանիտարական մաքրում</t>
  </si>
  <si>
    <t>2.10 Բազմաբնակարան բնակելի շենքերի թեք տանիքների նորոգում</t>
  </si>
  <si>
    <t>2.12 Ընդհանուր բնույթի այլ ծառայույուններ</t>
  </si>
  <si>
    <t>Հաշվետու ժամանակաշրջան /ինը ամիս/</t>
  </si>
  <si>
    <t>9 ամիս</t>
  </si>
  <si>
    <t>հազ. դրամ</t>
  </si>
  <si>
    <t>Փաստացի</t>
  </si>
  <si>
    <t>կատարողականը ըստ կիսամյակի պլանի %</t>
  </si>
  <si>
    <t>կատարողականը ըստ տարեկան պլանի %</t>
  </si>
  <si>
    <r>
      <t xml:space="preserve">առ  </t>
    </r>
    <r>
      <rPr>
        <b/>
        <sz val="11"/>
        <color theme="1"/>
        <rFont val="Arial LatArm"/>
        <family val="2"/>
      </rPr>
      <t xml:space="preserve">  01.10.2022</t>
    </r>
    <r>
      <rPr>
        <b/>
        <sz val="11"/>
        <color theme="1"/>
        <rFont val="Sylfaen"/>
        <family val="1"/>
        <charset val="204"/>
      </rPr>
      <t>թ</t>
    </r>
  </si>
  <si>
    <r>
      <t xml:space="preserve">                                             </t>
    </r>
    <r>
      <rPr>
        <b/>
        <u/>
        <sz val="11"/>
        <color theme="1"/>
        <rFont val="Sylfaen"/>
        <family val="1"/>
      </rPr>
      <t xml:space="preserve"> ՀՀ ԱՐԱՐԱՏԻ ՄԱՐԶ , ԱՐՏԱՇԱՏ    ՀԱՄԱՅՆՔ</t>
    </r>
    <r>
      <rPr>
        <b/>
        <sz val="10"/>
        <color theme="1"/>
        <rFont val="Sylfaen"/>
        <family val="1"/>
        <charset val="204"/>
      </rPr>
      <t xml:space="preserve">        ՀԱՎԵԼՎԱԾ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</si>
</sst>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1"/>
      <color theme="1"/>
      <name val="Giddyup Std"/>
      <family val="4"/>
    </font>
    <font>
      <b/>
      <sz val="10"/>
      <color theme="1"/>
      <name val="Sylfaen"/>
      <family val="1"/>
      <charset val="204"/>
    </font>
    <font>
      <b/>
      <sz val="10"/>
      <color theme="1"/>
      <name val="Arial LatArm"/>
      <family val="2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b/>
      <u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5" fontId="0" fillId="0" borderId="0" xfId="0" applyNumberFormat="1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165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17" fontId="3" fillId="0" borderId="4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13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5"/>
  <sheetViews>
    <sheetView tabSelected="1" workbookViewId="0">
      <selection activeCell="E7" sqref="E7:E8"/>
    </sheetView>
  </sheetViews>
  <sheetFormatPr defaultRowHeight="15"/>
  <cols>
    <col min="1" max="1" width="32.7109375" customWidth="1"/>
    <col min="2" max="2" width="14.5703125" customWidth="1"/>
    <col min="3" max="3" width="16" customWidth="1"/>
    <col min="4" max="4" width="15.85546875" customWidth="1"/>
    <col min="5" max="5" width="10.42578125" customWidth="1"/>
    <col min="6" max="6" width="9.140625" customWidth="1"/>
    <col min="7" max="7" width="10" bestFit="1" customWidth="1"/>
    <col min="8" max="8" width="16.28515625" bestFit="1" customWidth="1"/>
    <col min="9" max="9" width="15.7109375" customWidth="1"/>
    <col min="11" max="11" width="14.5703125" customWidth="1"/>
    <col min="15" max="15" width="9.5703125" bestFit="1" customWidth="1"/>
  </cols>
  <sheetData>
    <row r="1" spans="1:37" ht="31.5" customHeight="1">
      <c r="A1" s="59" t="s">
        <v>50</v>
      </c>
      <c r="B1" s="59"/>
      <c r="C1" s="59"/>
      <c r="D1" s="59"/>
      <c r="E1" s="59"/>
      <c r="F1" s="5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>
      <c r="A2" s="60" t="s">
        <v>4</v>
      </c>
      <c r="B2" s="60"/>
      <c r="C2" s="60"/>
      <c r="D2" s="60"/>
      <c r="E2" s="60"/>
      <c r="F2" s="6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75" customHeight="1">
      <c r="A3" s="60" t="s">
        <v>49</v>
      </c>
      <c r="B3" s="60"/>
      <c r="C3" s="60"/>
      <c r="D3" s="60"/>
      <c r="E3" s="60"/>
      <c r="F3" s="6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>
      <c r="A4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6" customFormat="1" ht="15" customHeight="1">
      <c r="A5" s="56" t="s">
        <v>0</v>
      </c>
      <c r="B5" s="56" t="s">
        <v>2</v>
      </c>
      <c r="C5" s="64" t="s">
        <v>43</v>
      </c>
      <c r="D5" s="65"/>
      <c r="E5" s="65"/>
      <c r="F5" s="6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7" s="46" customFormat="1">
      <c r="A6" s="56"/>
      <c r="B6" s="56"/>
      <c r="C6" s="67"/>
      <c r="D6" s="68"/>
      <c r="E6" s="68"/>
      <c r="F6" s="6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s="46" customFormat="1" ht="14.25" customHeight="1">
      <c r="A7" s="56"/>
      <c r="B7" s="56"/>
      <c r="C7" s="47" t="s">
        <v>44</v>
      </c>
      <c r="D7" s="48" t="s">
        <v>46</v>
      </c>
      <c r="E7" s="56" t="s">
        <v>47</v>
      </c>
      <c r="F7" s="56" t="s">
        <v>48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7" s="46" customFormat="1" ht="89.25" customHeight="1" thickBot="1">
      <c r="A8" s="57"/>
      <c r="B8" s="61" t="s">
        <v>45</v>
      </c>
      <c r="C8" s="62"/>
      <c r="D8" s="63"/>
      <c r="E8" s="57"/>
      <c r="F8" s="57"/>
      <c r="G8" s="49"/>
      <c r="H8" s="49"/>
      <c r="I8" s="49"/>
      <c r="J8" s="49"/>
      <c r="K8" s="49"/>
      <c r="L8" s="49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ht="25.5" customHeight="1" thickBot="1">
      <c r="A9" s="21" t="s">
        <v>20</v>
      </c>
      <c r="B9" s="22">
        <f>B10+B11+B15+B16+B21+B22+B23+B24+B25+B26+B27+B28+B29+B30+B31+B32</f>
        <v>2927907.5170000005</v>
      </c>
      <c r="C9" s="22">
        <f>C10+C11+C15+C16+C21+C22+C23+C24+C25+C26+C27+C28+C29+C30+C31+C32</f>
        <v>2195970.8377500004</v>
      </c>
      <c r="D9" s="23">
        <f>D10+D11+D15+D16+D21+D22+D23+D24+D25+D26+D27+D28+D29+D30+D31+D32</f>
        <v>1605535.8930000004</v>
      </c>
      <c r="E9" s="22">
        <f>D9/C9*100</f>
        <v>73.112805753150994</v>
      </c>
      <c r="F9" s="22">
        <f>D9/B9*100</f>
        <v>54.835608149435963</v>
      </c>
      <c r="G9" s="9"/>
      <c r="H9" s="30"/>
      <c r="I9" s="9"/>
      <c r="J9" s="9"/>
      <c r="K9" s="9"/>
      <c r="L9" s="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.75" customHeight="1">
      <c r="A10" s="17" t="s">
        <v>13</v>
      </c>
      <c r="B10" s="37">
        <v>1016867.8</v>
      </c>
      <c r="C10" s="31">
        <f>B10/4*3</f>
        <v>762650.85000000009</v>
      </c>
      <c r="D10" s="27">
        <v>570162.94900000002</v>
      </c>
      <c r="E10" s="41">
        <f t="shared" ref="E10:E32" si="0">D10/C10*100</f>
        <v>74.76067836284453</v>
      </c>
      <c r="F10" s="41">
        <f t="shared" ref="F10:F32" si="1">D10/B10*100</f>
        <v>56.070508772133408</v>
      </c>
      <c r="G10" s="9"/>
      <c r="H10" s="9"/>
      <c r="I10" s="9"/>
      <c r="J10" s="9"/>
      <c r="K10" s="9"/>
      <c r="L10" s="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.75" customHeight="1">
      <c r="A11" s="18" t="s">
        <v>14</v>
      </c>
      <c r="B11" s="32">
        <f>B12+B13+B14</f>
        <v>1429652.6</v>
      </c>
      <c r="C11" s="32">
        <f>C12+C13+C14</f>
        <v>1072239.4500000002</v>
      </c>
      <c r="D11" s="28">
        <f>D12+D13+D14</f>
        <v>804380.97000000009</v>
      </c>
      <c r="E11" s="39">
        <f t="shared" si="0"/>
        <v>75.018781485795913</v>
      </c>
      <c r="F11" s="39">
        <f t="shared" si="1"/>
        <v>56.264086114346945</v>
      </c>
      <c r="G11" s="9"/>
      <c r="H11" s="9"/>
      <c r="I11" s="9"/>
      <c r="J11" s="9"/>
      <c r="K11" s="9"/>
      <c r="L11" s="9"/>
      <c r="M11" s="3"/>
      <c r="N11" s="3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s="5" customFormat="1" ht="33.75" customHeight="1">
      <c r="A12" s="18" t="s">
        <v>5</v>
      </c>
      <c r="B12" s="33">
        <v>872470.4</v>
      </c>
      <c r="C12" s="33">
        <f>B12/4*3</f>
        <v>654352.80000000005</v>
      </c>
      <c r="D12" s="13">
        <v>494775.391</v>
      </c>
      <c r="E12" s="43">
        <f t="shared" si="0"/>
        <v>75.612940144827064</v>
      </c>
      <c r="F12" s="43">
        <f t="shared" si="1"/>
        <v>56.709705108620298</v>
      </c>
      <c r="G12" s="9"/>
      <c r="H12" s="9"/>
      <c r="I12" s="9"/>
      <c r="J12" s="9"/>
      <c r="K12" s="9"/>
      <c r="L12" s="9"/>
      <c r="M12" s="3"/>
      <c r="N12" s="3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s="5" customFormat="1" ht="45.75" customHeight="1">
      <c r="A13" s="18" t="s">
        <v>7</v>
      </c>
      <c r="B13" s="33">
        <v>428756.2</v>
      </c>
      <c r="C13" s="33">
        <f>B13/4*3</f>
        <v>321567.15000000002</v>
      </c>
      <c r="D13" s="13">
        <v>258930.66899999999</v>
      </c>
      <c r="E13" s="43">
        <f t="shared" si="0"/>
        <v>80.521492633809132</v>
      </c>
      <c r="F13" s="43">
        <f t="shared" si="1"/>
        <v>60.391119475356859</v>
      </c>
      <c r="G13" s="9"/>
      <c r="H13" s="9"/>
      <c r="I13" s="9"/>
      <c r="J13" s="9"/>
      <c r="K13" s="9"/>
      <c r="L13" s="9"/>
      <c r="M13" s="3"/>
      <c r="N13" s="3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5" customFormat="1" ht="20.25" customHeight="1">
      <c r="A14" s="18" t="s">
        <v>6</v>
      </c>
      <c r="B14" s="33">
        <v>128426</v>
      </c>
      <c r="C14" s="33">
        <f>B14/4*3</f>
        <v>96319.5</v>
      </c>
      <c r="D14" s="13">
        <v>50674.91</v>
      </c>
      <c r="E14" s="43">
        <f t="shared" si="0"/>
        <v>52.611267707992667</v>
      </c>
      <c r="F14" s="43">
        <f t="shared" si="1"/>
        <v>39.458450780994504</v>
      </c>
      <c r="G14" s="9"/>
      <c r="H14" s="9"/>
      <c r="I14" s="9"/>
      <c r="J14" s="9"/>
      <c r="K14" s="9"/>
      <c r="L14" s="9"/>
      <c r="M14" s="3"/>
      <c r="N14" s="3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2.25" customHeight="1">
      <c r="A15" s="18" t="s">
        <v>15</v>
      </c>
      <c r="B15" s="26">
        <v>7000</v>
      </c>
      <c r="C15" s="26">
        <f>B15/4*3</f>
        <v>5250</v>
      </c>
      <c r="D15" s="16">
        <v>4291.5810000000001</v>
      </c>
      <c r="E15" s="39">
        <f t="shared" si="0"/>
        <v>81.744400000000013</v>
      </c>
      <c r="F15" s="39">
        <f t="shared" si="1"/>
        <v>61.308300000000003</v>
      </c>
      <c r="G15" s="9"/>
      <c r="H15" s="9"/>
      <c r="I15" s="9"/>
      <c r="J15" s="9"/>
      <c r="K15" s="9"/>
      <c r="L15" s="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6" customHeight="1">
      <c r="A16" s="18" t="s">
        <v>8</v>
      </c>
      <c r="B16" s="26">
        <f>B17+B18+B19+B20</f>
        <v>248548.49000000002</v>
      </c>
      <c r="C16" s="38">
        <f>C17+C18+C19+C20</f>
        <v>186411.36749999999</v>
      </c>
      <c r="D16" s="42">
        <f>D17+D18+D19+D20</f>
        <v>122754.07400000001</v>
      </c>
      <c r="E16" s="39">
        <f t="shared" si="0"/>
        <v>65.851174017056664</v>
      </c>
      <c r="F16" s="39">
        <f t="shared" si="1"/>
        <v>49.388380512792487</v>
      </c>
      <c r="G16" s="9"/>
      <c r="H16" s="9"/>
      <c r="I16" s="9"/>
      <c r="J16" s="9"/>
      <c r="K16" s="9"/>
      <c r="L16" s="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42.75" customHeight="1">
      <c r="A17" s="18" t="s">
        <v>9</v>
      </c>
      <c r="B17" s="34">
        <v>12330.852000000001</v>
      </c>
      <c r="C17" s="34">
        <f t="shared" ref="C17:C31" si="2">B17/4*3</f>
        <v>9248.139000000001</v>
      </c>
      <c r="D17" s="13">
        <v>6199.6980000000003</v>
      </c>
      <c r="E17" s="43">
        <f t="shared" si="0"/>
        <v>67.037249332000741</v>
      </c>
      <c r="F17" s="43">
        <f t="shared" si="1"/>
        <v>50.277936999000552</v>
      </c>
      <c r="G17" s="9"/>
      <c r="H17" s="9"/>
      <c r="I17" s="12"/>
      <c r="J17" s="9"/>
      <c r="K17" s="9"/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18" t="s">
        <v>16</v>
      </c>
      <c r="B18" s="34">
        <v>229217.63800000001</v>
      </c>
      <c r="C18" s="34">
        <f t="shared" si="2"/>
        <v>171913.2285</v>
      </c>
      <c r="D18" s="4">
        <v>116554.376</v>
      </c>
      <c r="E18" s="43">
        <f t="shared" si="0"/>
        <v>67.798375387964981</v>
      </c>
      <c r="F18" s="43">
        <f t="shared" si="1"/>
        <v>50.848781540973732</v>
      </c>
      <c r="G18" s="9"/>
      <c r="H18" s="9"/>
      <c r="I18" s="9"/>
      <c r="J18" s="9"/>
      <c r="K18" s="9"/>
      <c r="L18" s="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18" t="s">
        <v>17</v>
      </c>
      <c r="B19" s="33">
        <v>2000</v>
      </c>
      <c r="C19" s="34">
        <f t="shared" si="2"/>
        <v>1500</v>
      </c>
      <c r="D19" s="14">
        <v>0</v>
      </c>
      <c r="E19" s="43">
        <f t="shared" si="0"/>
        <v>0</v>
      </c>
      <c r="F19" s="43">
        <f t="shared" si="1"/>
        <v>0</v>
      </c>
      <c r="G19" s="9"/>
      <c r="H19" s="9"/>
      <c r="I19" s="9"/>
      <c r="J19" s="9"/>
      <c r="K19" s="9"/>
      <c r="L19" s="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5" customFormat="1" ht="18" customHeight="1">
      <c r="A20" s="18" t="s">
        <v>12</v>
      </c>
      <c r="B20" s="33">
        <v>5000</v>
      </c>
      <c r="C20" s="34">
        <f t="shared" si="2"/>
        <v>3750</v>
      </c>
      <c r="D20" s="15">
        <v>0</v>
      </c>
      <c r="E20" s="43">
        <f t="shared" si="0"/>
        <v>0</v>
      </c>
      <c r="F20" s="43">
        <f t="shared" si="1"/>
        <v>0</v>
      </c>
      <c r="G20" s="9"/>
      <c r="H20" s="9"/>
      <c r="I20" s="9"/>
      <c r="J20" s="9"/>
      <c r="K20" s="9"/>
      <c r="L20" s="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.75" customHeight="1">
      <c r="A21" s="18" t="s">
        <v>19</v>
      </c>
      <c r="B21" s="39">
        <v>109942</v>
      </c>
      <c r="C21" s="26">
        <f t="shared" si="2"/>
        <v>82456.5</v>
      </c>
      <c r="D21" s="29">
        <v>60473.993000000002</v>
      </c>
      <c r="E21" s="39">
        <f t="shared" si="0"/>
        <v>73.340480131948354</v>
      </c>
      <c r="F21" s="39">
        <f t="shared" si="1"/>
        <v>55.005360098961276</v>
      </c>
      <c r="G21" s="9"/>
      <c r="H21" s="9"/>
      <c r="I21" s="9"/>
      <c r="J21" s="9"/>
      <c r="K21" s="9"/>
      <c r="L21" s="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5" customFormat="1" ht="34.5" customHeight="1">
      <c r="A22" s="18" t="s">
        <v>10</v>
      </c>
      <c r="B22" s="26">
        <v>3000</v>
      </c>
      <c r="C22" s="26">
        <f t="shared" si="2"/>
        <v>2250</v>
      </c>
      <c r="D22" s="4">
        <v>0</v>
      </c>
      <c r="E22" s="43">
        <f t="shared" si="0"/>
        <v>0</v>
      </c>
      <c r="F22" s="43">
        <f t="shared" si="1"/>
        <v>0</v>
      </c>
      <c r="G22" s="9"/>
      <c r="H22" s="6"/>
      <c r="I22" s="9"/>
      <c r="J22" s="8"/>
      <c r="K22" s="9"/>
      <c r="L22" s="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1.5" customHeight="1">
      <c r="A23" s="18" t="s">
        <v>11</v>
      </c>
      <c r="B23" s="26">
        <v>10000</v>
      </c>
      <c r="C23" s="26">
        <f t="shared" si="2"/>
        <v>7500</v>
      </c>
      <c r="D23" s="4">
        <v>0</v>
      </c>
      <c r="E23" s="43">
        <f t="shared" si="0"/>
        <v>0</v>
      </c>
      <c r="F23" s="43">
        <f t="shared" si="1"/>
        <v>0</v>
      </c>
      <c r="G23" s="9"/>
      <c r="H23" s="9"/>
      <c r="I23" s="9"/>
      <c r="J23" s="9"/>
      <c r="K23" s="9"/>
      <c r="L23" s="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1.5" customHeight="1">
      <c r="A24" s="18" t="s">
        <v>18</v>
      </c>
      <c r="B24" s="26">
        <v>9995.8269999999993</v>
      </c>
      <c r="C24" s="26">
        <f t="shared" si="2"/>
        <v>7496.8702499999999</v>
      </c>
      <c r="D24" s="50">
        <v>4779.5</v>
      </c>
      <c r="E24" s="39">
        <f t="shared" si="0"/>
        <v>63.753270906616002</v>
      </c>
      <c r="F24" s="39">
        <f t="shared" si="1"/>
        <v>47.814953179961996</v>
      </c>
      <c r="G24" s="9"/>
      <c r="H24" s="9"/>
      <c r="I24" s="9"/>
      <c r="J24" s="9"/>
      <c r="K24" s="9"/>
      <c r="L24" s="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3" customHeight="1">
      <c r="A25" s="18" t="s">
        <v>22</v>
      </c>
      <c r="B25" s="39">
        <v>2000</v>
      </c>
      <c r="C25" s="26">
        <f t="shared" si="2"/>
        <v>1500</v>
      </c>
      <c r="D25" s="51">
        <v>703.32399999999996</v>
      </c>
      <c r="E25" s="39">
        <f t="shared" si="0"/>
        <v>46.888266666666659</v>
      </c>
      <c r="F25" s="39">
        <f t="shared" si="1"/>
        <v>35.166199999999996</v>
      </c>
      <c r="G25" s="9"/>
      <c r="H25" s="9"/>
      <c r="I25" s="9"/>
      <c r="J25" s="9"/>
      <c r="K25" s="9"/>
      <c r="L25" s="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8" customHeight="1">
      <c r="A26" s="18" t="s">
        <v>23</v>
      </c>
      <c r="B26" s="39">
        <v>2000</v>
      </c>
      <c r="C26" s="26">
        <f t="shared" si="2"/>
        <v>1500</v>
      </c>
      <c r="D26" s="50">
        <v>970.8</v>
      </c>
      <c r="E26" s="39">
        <f t="shared" si="0"/>
        <v>64.72</v>
      </c>
      <c r="F26" s="39">
        <f t="shared" si="1"/>
        <v>48.54</v>
      </c>
      <c r="G26" s="9"/>
      <c r="H26" s="9"/>
      <c r="I26" s="9"/>
      <c r="J26" s="9"/>
      <c r="K26" s="9"/>
      <c r="L26" s="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5" customFormat="1" ht="40.5" customHeight="1">
      <c r="A27" s="18" t="s">
        <v>24</v>
      </c>
      <c r="B27" s="39">
        <v>4000</v>
      </c>
      <c r="C27" s="26">
        <f t="shared" si="2"/>
        <v>3000</v>
      </c>
      <c r="D27" s="52">
        <v>825</v>
      </c>
      <c r="E27" s="39">
        <f t="shared" si="0"/>
        <v>27.500000000000004</v>
      </c>
      <c r="F27" s="39">
        <f t="shared" si="1"/>
        <v>20.625</v>
      </c>
      <c r="G27" s="9"/>
      <c r="H27" s="9"/>
      <c r="I27" s="9"/>
      <c r="J27" s="9"/>
      <c r="K27" s="9"/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>
      <c r="A28" s="18" t="s">
        <v>25</v>
      </c>
      <c r="B28" s="39">
        <v>58440</v>
      </c>
      <c r="C28" s="26">
        <f t="shared" si="2"/>
        <v>43830</v>
      </c>
      <c r="D28" s="53">
        <v>24660.400000000001</v>
      </c>
      <c r="E28" s="39">
        <f t="shared" si="0"/>
        <v>56.263746292493735</v>
      </c>
      <c r="F28" s="39">
        <f t="shared" si="1"/>
        <v>42.197809719370298</v>
      </c>
      <c r="G28" s="9"/>
      <c r="H28" s="9"/>
      <c r="I28" s="9"/>
      <c r="J28" s="9"/>
      <c r="K28" s="9"/>
      <c r="L28" s="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.75" customHeight="1">
      <c r="A29" s="18" t="s">
        <v>26</v>
      </c>
      <c r="B29" s="39">
        <v>7500</v>
      </c>
      <c r="C29" s="26">
        <f t="shared" si="2"/>
        <v>5625</v>
      </c>
      <c r="D29" s="53">
        <v>5883.54</v>
      </c>
      <c r="E29" s="39">
        <f t="shared" si="0"/>
        <v>104.59626666666666</v>
      </c>
      <c r="F29" s="39">
        <f t="shared" si="1"/>
        <v>78.447199999999995</v>
      </c>
      <c r="G29" s="9"/>
      <c r="H29" s="9"/>
      <c r="I29" s="9"/>
      <c r="J29" s="9"/>
      <c r="K29" s="9"/>
      <c r="L29" s="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s="5" customFormat="1" ht="36" customHeight="1">
      <c r="A30" s="18" t="s">
        <v>27</v>
      </c>
      <c r="B30" s="39">
        <v>2000</v>
      </c>
      <c r="C30" s="26">
        <f t="shared" si="2"/>
        <v>1500</v>
      </c>
      <c r="D30" s="44">
        <v>0</v>
      </c>
      <c r="E30" s="39">
        <f t="shared" si="0"/>
        <v>0</v>
      </c>
      <c r="F30" s="39">
        <f t="shared" si="1"/>
        <v>0</v>
      </c>
      <c r="G30" s="9"/>
      <c r="H30" s="9"/>
      <c r="I30" s="9"/>
      <c r="J30" s="9"/>
      <c r="K30" s="9"/>
      <c r="L30" s="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2.25" customHeight="1">
      <c r="A31" s="18" t="s">
        <v>28</v>
      </c>
      <c r="B31" s="39">
        <v>16800</v>
      </c>
      <c r="C31" s="26">
        <f t="shared" si="2"/>
        <v>12600</v>
      </c>
      <c r="D31" s="51">
        <v>5649.7619999999997</v>
      </c>
      <c r="E31" s="39">
        <f t="shared" si="0"/>
        <v>44.839380952380949</v>
      </c>
      <c r="F31" s="39">
        <f t="shared" si="1"/>
        <v>33.629535714285716</v>
      </c>
      <c r="G31" s="9"/>
      <c r="H31" s="9"/>
      <c r="I31" s="9"/>
      <c r="J31" s="9"/>
      <c r="K31" s="9"/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20.25" customHeight="1" thickBot="1">
      <c r="A32" s="18" t="s">
        <v>29</v>
      </c>
      <c r="B32" s="26">
        <v>160.80000000000001</v>
      </c>
      <c r="C32" s="26">
        <v>160.80000000000001</v>
      </c>
      <c r="D32" s="7">
        <v>0</v>
      </c>
      <c r="E32" s="40">
        <f t="shared" si="0"/>
        <v>0</v>
      </c>
      <c r="F32" s="40">
        <f t="shared" si="1"/>
        <v>0</v>
      </c>
      <c r="G32" s="9"/>
      <c r="H32" s="9"/>
      <c r="I32" s="9"/>
      <c r="J32" s="9"/>
      <c r="K32" s="9"/>
      <c r="L32" s="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24" customHeight="1" thickBot="1">
      <c r="A33" s="21" t="s">
        <v>21</v>
      </c>
      <c r="B33" s="24">
        <f>B34+B35+B36+B37+B38+B39+B40+B41+B42+B43+B44+B45+B46</f>
        <v>3219305.5719999992</v>
      </c>
      <c r="C33" s="24">
        <f>C34+C35+C36+C37+C38+C39+C40+C41+C42+C43+C44+C45+C46</f>
        <v>3219305.5719999992</v>
      </c>
      <c r="D33" s="24">
        <f>D34+D35+D36+D37+D38+D39+D40+D41+D42+D43+D44+D45+D46</f>
        <v>292333.83300000004</v>
      </c>
      <c r="E33" s="22">
        <f>D33/C33*100</f>
        <v>9.0806488064563293</v>
      </c>
      <c r="F33" s="22">
        <f>D33/B33*100</f>
        <v>9.0806488064563293</v>
      </c>
      <c r="G33" s="9"/>
      <c r="H33" s="9"/>
      <c r="I33" s="9"/>
      <c r="J33" s="9"/>
      <c r="K33" s="9"/>
      <c r="L33" s="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28.5" customHeight="1">
      <c r="A34" s="17" t="s">
        <v>30</v>
      </c>
      <c r="B34" s="31">
        <v>39686.966999999997</v>
      </c>
      <c r="C34" s="31">
        <v>39686.966999999997</v>
      </c>
      <c r="D34" s="54">
        <v>5866.902</v>
      </c>
      <c r="E34" s="41">
        <f t="shared" ref="E34:E47" si="3">D34/C34*100</f>
        <v>14.782943730620685</v>
      </c>
      <c r="F34" s="41">
        <f t="shared" ref="F34:F47" si="4">D34/B34*100</f>
        <v>14.782943730620685</v>
      </c>
      <c r="G34" s="3"/>
      <c r="H34" s="1"/>
      <c r="I34" s="9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s="5" customFormat="1" ht="28.5" customHeight="1">
      <c r="A35" s="17" t="s">
        <v>31</v>
      </c>
      <c r="B35" s="35">
        <v>23690.177</v>
      </c>
      <c r="C35" s="35">
        <v>23690.177</v>
      </c>
      <c r="D35" s="54">
        <v>23248.373</v>
      </c>
      <c r="E35" s="39">
        <f t="shared" si="3"/>
        <v>98.135075141059531</v>
      </c>
      <c r="F35" s="39">
        <f t="shared" si="4"/>
        <v>98.135075141059531</v>
      </c>
      <c r="G35" s="3"/>
      <c r="H35" s="1"/>
      <c r="I35" s="9"/>
      <c r="J35" s="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1.5" customHeight="1">
      <c r="A36" s="19" t="s">
        <v>32</v>
      </c>
      <c r="B36" s="26">
        <v>70082.701000000001</v>
      </c>
      <c r="C36" s="26">
        <v>70082.701000000001</v>
      </c>
      <c r="D36" s="50">
        <v>24134.456999999999</v>
      </c>
      <c r="E36" s="39">
        <f t="shared" si="3"/>
        <v>34.437110236376306</v>
      </c>
      <c r="F36" s="39">
        <f t="shared" si="4"/>
        <v>34.437110236376306</v>
      </c>
      <c r="G36" s="3"/>
      <c r="H36" s="8"/>
      <c r="I36" s="9"/>
      <c r="J36" s="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18" t="s">
        <v>33</v>
      </c>
      <c r="B37" s="26">
        <v>622682.47699999996</v>
      </c>
      <c r="C37" s="26">
        <v>622682.47699999996</v>
      </c>
      <c r="D37" s="50">
        <v>37477.487999999998</v>
      </c>
      <c r="E37" s="39">
        <f t="shared" si="3"/>
        <v>6.0187156993017483</v>
      </c>
      <c r="F37" s="39">
        <f t="shared" si="4"/>
        <v>6.0187156993017483</v>
      </c>
      <c r="G37" s="3"/>
      <c r="H37" s="8"/>
      <c r="I37" s="9"/>
      <c r="J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28.5" customHeight="1">
      <c r="A38" s="18" t="s">
        <v>34</v>
      </c>
      <c r="B38" s="26">
        <v>68128.100000000006</v>
      </c>
      <c r="C38" s="26">
        <v>68128.100000000006</v>
      </c>
      <c r="D38" s="50">
        <v>4001.7460000000001</v>
      </c>
      <c r="E38" s="39">
        <f t="shared" si="3"/>
        <v>5.8738552814477432</v>
      </c>
      <c r="F38" s="39">
        <f t="shared" si="4"/>
        <v>5.8738552814477432</v>
      </c>
      <c r="G38" s="3"/>
      <c r="H38" s="11"/>
      <c r="I38" s="9"/>
      <c r="J38" s="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24.75" customHeight="1">
      <c r="A39" s="18" t="s">
        <v>35</v>
      </c>
      <c r="B39" s="26">
        <v>1595085.2209999999</v>
      </c>
      <c r="C39" s="26">
        <v>1595085.2209999999</v>
      </c>
      <c r="D39" s="51">
        <v>89722.277000000002</v>
      </c>
      <c r="E39" s="39">
        <f t="shared" si="3"/>
        <v>5.6249205884906139</v>
      </c>
      <c r="F39" s="39">
        <f t="shared" si="4"/>
        <v>5.6249205884906139</v>
      </c>
      <c r="G39" s="3"/>
      <c r="H39" s="11"/>
      <c r="I39" s="9"/>
      <c r="J39" s="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3" customHeight="1">
      <c r="A40" s="18" t="s">
        <v>36</v>
      </c>
      <c r="B40" s="26">
        <v>179343.20600000001</v>
      </c>
      <c r="C40" s="26">
        <v>179343.20600000001</v>
      </c>
      <c r="D40" s="50">
        <v>62668.311999999998</v>
      </c>
      <c r="E40" s="39">
        <f t="shared" si="3"/>
        <v>34.943231693984551</v>
      </c>
      <c r="F40" s="39">
        <f t="shared" si="4"/>
        <v>34.943231693984551</v>
      </c>
      <c r="G40" s="3"/>
      <c r="H40" s="11"/>
      <c r="I40" s="9"/>
      <c r="J40" s="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3" customHeight="1">
      <c r="A41" s="18" t="s">
        <v>37</v>
      </c>
      <c r="B41" s="39">
        <v>10000</v>
      </c>
      <c r="C41" s="39">
        <v>10000</v>
      </c>
      <c r="D41" s="52">
        <v>4197</v>
      </c>
      <c r="E41" s="39">
        <f t="shared" si="3"/>
        <v>41.97</v>
      </c>
      <c r="F41" s="39">
        <f t="shared" si="4"/>
        <v>41.97</v>
      </c>
      <c r="G41" s="3"/>
      <c r="H41" s="8"/>
      <c r="I41" s="9"/>
      <c r="J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3" customHeight="1">
      <c r="A42" s="20" t="s">
        <v>38</v>
      </c>
      <c r="B42" s="26">
        <v>84517.403000000006</v>
      </c>
      <c r="C42" s="26">
        <v>84517.403000000006</v>
      </c>
      <c r="D42" s="50">
        <v>20008.374</v>
      </c>
      <c r="E42" s="39">
        <f t="shared" si="3"/>
        <v>23.673673456341291</v>
      </c>
      <c r="F42" s="39">
        <f t="shared" si="4"/>
        <v>23.673673456341291</v>
      </c>
      <c r="G42" s="3"/>
      <c r="H42" s="8"/>
      <c r="I42" s="9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42" customHeight="1">
      <c r="A43" s="18" t="s">
        <v>41</v>
      </c>
      <c r="B43" s="36">
        <v>386189.32</v>
      </c>
      <c r="C43" s="36">
        <v>386189.32</v>
      </c>
      <c r="D43" s="55">
        <v>20009.504000000001</v>
      </c>
      <c r="E43" s="39">
        <f t="shared" si="3"/>
        <v>5.1812680889259184</v>
      </c>
      <c r="F43" s="39">
        <f t="shared" si="4"/>
        <v>5.1812680889259184</v>
      </c>
      <c r="G43" s="3"/>
      <c r="H43" s="11"/>
      <c r="I43" s="9"/>
      <c r="J43" s="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5" customFormat="1" ht="42" customHeight="1">
      <c r="A44" s="18" t="s">
        <v>39</v>
      </c>
      <c r="B44" s="40">
        <v>13000</v>
      </c>
      <c r="C44" s="40">
        <v>13000</v>
      </c>
      <c r="D44" s="55">
        <v>0</v>
      </c>
      <c r="E44" s="39">
        <f t="shared" si="3"/>
        <v>0</v>
      </c>
      <c r="F44" s="39">
        <f t="shared" si="4"/>
        <v>0</v>
      </c>
      <c r="G44" s="3"/>
      <c r="H44" s="11"/>
      <c r="I44" s="9"/>
      <c r="J44" s="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s="5" customFormat="1" ht="42" customHeight="1">
      <c r="A45" s="18" t="s">
        <v>42</v>
      </c>
      <c r="B45" s="40">
        <v>3600</v>
      </c>
      <c r="C45" s="40">
        <v>3600</v>
      </c>
      <c r="D45" s="55">
        <v>0</v>
      </c>
      <c r="E45" s="39">
        <f t="shared" si="3"/>
        <v>0</v>
      </c>
      <c r="F45" s="39">
        <f t="shared" si="4"/>
        <v>0</v>
      </c>
      <c r="G45" s="3"/>
      <c r="H45" s="11"/>
      <c r="I45" s="9"/>
      <c r="J45" s="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5" customFormat="1" ht="38.25" customHeight="1" thickBot="1">
      <c r="A46" s="18" t="s">
        <v>40</v>
      </c>
      <c r="B46" s="40">
        <v>123300</v>
      </c>
      <c r="C46" s="40">
        <v>123300</v>
      </c>
      <c r="D46" s="55">
        <v>999.4</v>
      </c>
      <c r="E46" s="40">
        <f t="shared" si="3"/>
        <v>0.81054339010543397</v>
      </c>
      <c r="F46" s="40">
        <f t="shared" si="4"/>
        <v>0.81054339010543397</v>
      </c>
      <c r="G46" s="3"/>
      <c r="H46" s="11"/>
      <c r="I46" s="9"/>
      <c r="J46" s="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.75" customHeight="1" thickBot="1">
      <c r="A47" s="25" t="s">
        <v>1</v>
      </c>
      <c r="B47" s="24">
        <f>B9+B33</f>
        <v>6147213.0889999997</v>
      </c>
      <c r="C47" s="24">
        <f>C9+C33</f>
        <v>5415276.4097499996</v>
      </c>
      <c r="D47" s="24">
        <f>D9+D33</f>
        <v>1897869.7260000005</v>
      </c>
      <c r="E47" s="22">
        <f t="shared" si="3"/>
        <v>35.046590098022662</v>
      </c>
      <c r="F47" s="22">
        <f t="shared" si="4"/>
        <v>30.873660934189889</v>
      </c>
      <c r="G47" s="3"/>
      <c r="H47" s="11"/>
      <c r="I47" s="9"/>
      <c r="J47" s="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1" ht="18">
      <c r="A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1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1" s="5" customFormat="1">
      <c r="C53" s="58"/>
      <c r="D53" s="5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5" customFormat="1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5" customFormat="1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5" customFormat="1">
      <c r="C56" s="58"/>
      <c r="D56" s="5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5" customFormat="1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5" customFormat="1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5" customFormat="1">
      <c r="C59" s="58"/>
      <c r="D59" s="5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41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41">
      <c r="G62" s="3"/>
      <c r="H62" s="3"/>
      <c r="I62" s="3"/>
      <c r="J62" s="3"/>
      <c r="K62" s="3"/>
      <c r="L62" s="3"/>
      <c r="M62" s="3"/>
      <c r="N62" s="3"/>
      <c r="O62" s="3"/>
    </row>
    <row r="63" spans="1:41">
      <c r="G63" s="3"/>
      <c r="H63" s="3"/>
      <c r="I63" s="3"/>
      <c r="J63" s="3"/>
      <c r="K63" s="3"/>
      <c r="L63" s="3"/>
      <c r="M63" s="3"/>
      <c r="N63" s="3"/>
      <c r="O63" s="3"/>
    </row>
    <row r="64" spans="1:41">
      <c r="G64" s="3"/>
      <c r="H64" s="3"/>
      <c r="I64" s="3"/>
      <c r="J64" s="3"/>
      <c r="K64" s="3"/>
      <c r="L64" s="3"/>
      <c r="M64" s="3"/>
      <c r="N64" s="3"/>
      <c r="O64" s="3"/>
    </row>
    <row r="65" spans="2:15">
      <c r="G65" s="3"/>
      <c r="H65" s="3"/>
      <c r="I65" s="3"/>
      <c r="J65" s="3"/>
      <c r="K65" s="3"/>
      <c r="L65" s="3"/>
      <c r="M65" s="3"/>
      <c r="N65" s="3"/>
      <c r="O65" s="3"/>
    </row>
    <row r="66" spans="2:15">
      <c r="G66" s="3"/>
      <c r="H66" s="3"/>
      <c r="I66" s="3"/>
      <c r="J66" s="3"/>
      <c r="K66" s="3"/>
      <c r="L66" s="3"/>
      <c r="M66" s="3"/>
      <c r="N66" s="3"/>
      <c r="O66" s="3"/>
    </row>
    <row r="67" spans="2:15">
      <c r="G67" s="3"/>
      <c r="H67" s="3"/>
      <c r="I67" s="3"/>
      <c r="J67" s="3"/>
      <c r="K67" s="3"/>
      <c r="L67" s="3"/>
      <c r="M67" s="3"/>
      <c r="N67" s="3"/>
      <c r="O67" s="3"/>
    </row>
    <row r="68" spans="2:15">
      <c r="G68" s="3"/>
      <c r="H68" s="3"/>
      <c r="I68" s="3"/>
      <c r="J68" s="3"/>
      <c r="K68" s="3"/>
      <c r="L68" s="3"/>
      <c r="M68" s="3"/>
      <c r="N68" s="3"/>
      <c r="O68" s="3"/>
    </row>
    <row r="69" spans="2:15">
      <c r="G69" s="3"/>
      <c r="H69" s="3"/>
      <c r="I69" s="3"/>
      <c r="J69" s="3"/>
      <c r="K69" s="3"/>
      <c r="L69" s="3"/>
      <c r="M69" s="3"/>
      <c r="N69" s="3"/>
      <c r="O69" s="3"/>
    </row>
    <row r="70" spans="2:15">
      <c r="G70" s="3"/>
      <c r="H70" s="3"/>
      <c r="I70" s="3"/>
      <c r="J70" s="3"/>
      <c r="K70" s="3"/>
      <c r="L70" s="3"/>
      <c r="M70" s="3"/>
      <c r="N70" s="3"/>
      <c r="O70" s="3"/>
    </row>
    <row r="71" spans="2:15">
      <c r="G71" s="3"/>
      <c r="H71" s="3"/>
      <c r="I71" s="3"/>
      <c r="J71" s="3"/>
      <c r="K71" s="3"/>
      <c r="L71" s="3"/>
      <c r="M71" s="3"/>
      <c r="N71" s="3"/>
      <c r="O71" s="3"/>
    </row>
    <row r="72" spans="2:15">
      <c r="G72" s="3"/>
      <c r="H72" s="3"/>
      <c r="I72" s="3"/>
      <c r="J72" s="3"/>
      <c r="K72" s="3"/>
      <c r="L72" s="3"/>
      <c r="M72" s="3"/>
      <c r="N72" s="3"/>
      <c r="O72" s="3"/>
    </row>
    <row r="73" spans="2:15">
      <c r="G73" s="3"/>
      <c r="H73" s="3"/>
      <c r="I73" s="3"/>
      <c r="J73" s="3"/>
      <c r="K73" s="3"/>
      <c r="L73" s="3"/>
      <c r="M73" s="3"/>
      <c r="N73" s="3"/>
      <c r="O73" s="3"/>
    </row>
    <row r="74" spans="2:15">
      <c r="G74" s="3"/>
      <c r="H74" s="3"/>
      <c r="I74" s="3"/>
      <c r="J74" s="3"/>
      <c r="K74" s="3"/>
      <c r="L74" s="3"/>
      <c r="M74" s="3"/>
      <c r="N74" s="3"/>
      <c r="O74" s="3"/>
    </row>
    <row r="75" spans="2:15">
      <c r="G75" s="3"/>
      <c r="H75" s="3"/>
      <c r="I75" s="3"/>
      <c r="J75" s="3"/>
      <c r="K75" s="3"/>
      <c r="L75" s="3"/>
      <c r="M75" s="3"/>
      <c r="N75" s="3"/>
      <c r="O75" s="3"/>
    </row>
    <row r="76" spans="2: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>
      <c r="G230" s="3"/>
      <c r="H230" s="3"/>
      <c r="I230" s="3"/>
      <c r="J230" s="3"/>
      <c r="K230" s="3"/>
      <c r="L230" s="3"/>
      <c r="M230" s="3"/>
      <c r="N230" s="3"/>
      <c r="O230" s="3"/>
    </row>
    <row r="231" spans="2:15">
      <c r="G231" s="3"/>
      <c r="H231" s="3"/>
      <c r="I231" s="3"/>
      <c r="J231" s="3"/>
      <c r="K231" s="3"/>
      <c r="L231" s="3"/>
      <c r="M231" s="3"/>
      <c r="N231" s="3"/>
      <c r="O231" s="3"/>
    </row>
    <row r="232" spans="2:15">
      <c r="G232" s="3"/>
      <c r="H232" s="3"/>
      <c r="I232" s="3"/>
      <c r="J232" s="3"/>
      <c r="K232" s="3"/>
      <c r="L232" s="3"/>
      <c r="M232" s="3"/>
      <c r="N232" s="3"/>
      <c r="O232" s="3"/>
    </row>
    <row r="233" spans="2:15">
      <c r="G233" s="3"/>
      <c r="H233" s="3"/>
      <c r="I233" s="3"/>
      <c r="J233" s="3"/>
      <c r="K233" s="3"/>
      <c r="L233" s="3"/>
      <c r="M233" s="3"/>
      <c r="N233" s="3"/>
      <c r="O233" s="3"/>
    </row>
    <row r="234" spans="2:15">
      <c r="G234" s="3"/>
      <c r="H234" s="3"/>
      <c r="I234" s="3"/>
      <c r="J234" s="3"/>
      <c r="K234" s="3"/>
      <c r="L234" s="3"/>
      <c r="M234" s="3"/>
      <c r="N234" s="3"/>
      <c r="O234" s="3"/>
    </row>
    <row r="235" spans="2:15">
      <c r="G235" s="3"/>
      <c r="H235" s="3"/>
      <c r="I235" s="3"/>
      <c r="J235" s="3"/>
      <c r="K235" s="3"/>
      <c r="L235" s="3"/>
      <c r="M235" s="3"/>
      <c r="N235" s="3"/>
      <c r="O235" s="3"/>
    </row>
  </sheetData>
  <mergeCells count="12">
    <mergeCell ref="F7:F8"/>
    <mergeCell ref="C53:D53"/>
    <mergeCell ref="C56:D56"/>
    <mergeCell ref="C59:D59"/>
    <mergeCell ref="A1:F1"/>
    <mergeCell ref="A2:F2"/>
    <mergeCell ref="A3:F3"/>
    <mergeCell ref="A5:A8"/>
    <mergeCell ref="B8:D8"/>
    <mergeCell ref="B5:B7"/>
    <mergeCell ref="E7:E8"/>
    <mergeCell ref="C5:F6"/>
  </mergeCells>
  <pageMargins left="0.02" right="0" top="0" bottom="0.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2022-11-01T08:04:10Z</cp:lastPrinted>
  <dcterms:created xsi:type="dcterms:W3CDTF">2017-04-26T05:26:22Z</dcterms:created>
  <dcterms:modified xsi:type="dcterms:W3CDTF">2022-11-01T09:05:51Z</dcterms:modified>
</cp:coreProperties>
</file>