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0" yWindow="0" windowWidth="24000" windowHeight="9435"/>
  </bookViews>
  <sheets>
    <sheet name="Հավելված 2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" l="1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E1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F15" i="3"/>
  <c r="E15" i="3"/>
  <c r="B17" i="3" l="1"/>
  <c r="F17" i="3" s="1"/>
  <c r="B22" i="3" l="1"/>
  <c r="F22" i="3" s="1"/>
  <c r="C17" i="3"/>
  <c r="E17" i="3" s="1"/>
  <c r="B39" i="3"/>
  <c r="F39" i="3" s="1"/>
  <c r="C39" i="3"/>
  <c r="E39" i="3" s="1"/>
  <c r="B53" i="3" l="1"/>
  <c r="C53" i="3"/>
  <c r="D53" i="3"/>
  <c r="F53" i="3" l="1"/>
  <c r="E53" i="3"/>
</calcChain>
</file>

<file path=xl/sharedStrings.xml><?xml version="1.0" encoding="utf-8"?>
<sst xmlns="http://schemas.openxmlformats.org/spreadsheetml/2006/main" count="56" uniqueCount="56">
  <si>
    <t>Ծախսերի անվանումը</t>
  </si>
  <si>
    <t>ԸՆԴԱՄԵՆԸ</t>
  </si>
  <si>
    <t>տարեկան պլան</t>
  </si>
  <si>
    <t xml:space="preserve"> </t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</si>
  <si>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</si>
  <si>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</si>
  <si>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</si>
  <si>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t>1.4 Շրջակա միջավայրի պաշտպանություն</t>
  </si>
  <si>
    <t xml:space="preserve">1.4.1 Կենսաբազմազանություն և բնության պաշտպանություն </t>
  </si>
  <si>
    <t xml:space="preserve">1.6 Բազմաբնակ. շենքերի  թեք տանիքների վերանորոգում </t>
  </si>
  <si>
    <t>1.7 Բազմաբնակ. շենքերի բարեկարգմ. այլ աշխատանք</t>
  </si>
  <si>
    <t>1.4.4 Կեղտաջրերի հեռացում</t>
  </si>
  <si>
    <t>1.1 Տեղական  ինքնակառավարում</t>
  </si>
  <si>
    <t>1.2 Կրթություն և գիտություն</t>
  </si>
  <si>
    <t>1.3 Քաղաքացիական կացության ակտերի բաժին</t>
  </si>
  <si>
    <t>1.4.2 Աղբահանում</t>
  </si>
  <si>
    <t xml:space="preserve">1.4.3  Ախտ.  և միջատազերծ. ծառ. /դեռատիզացիա/ </t>
  </si>
  <si>
    <t xml:space="preserve">1.8 Գույքի նկատմամբ իրավունքի գրանցում </t>
  </si>
  <si>
    <r>
      <t xml:space="preserve">1.ՎԱՐՉԱԿԱՆ ԲՅՈՒՋԵ </t>
    </r>
    <r>
      <rPr>
        <b/>
        <sz val="11"/>
        <color theme="1"/>
        <rFont val="Sylfaen"/>
        <family val="1"/>
        <charset val="204"/>
      </rPr>
      <t xml:space="preserve">   </t>
    </r>
  </si>
  <si>
    <t>2.     ՖՈՆԴԱՅԻՆ ԲՅՈՒՋԵ</t>
  </si>
  <si>
    <t xml:space="preserve">1.9 Դիմումներ և հայցադիմում. </t>
  </si>
  <si>
    <t>1.10 Ա\լ ցանցի շահագործում</t>
  </si>
  <si>
    <t>1.11 Հասարակական կազմակերպություններին աջակցություն</t>
  </si>
  <si>
    <t>1.12 Սոցպաշտպանություն</t>
  </si>
  <si>
    <t>1.13  Ոչ էլեկտրական էներգիա</t>
  </si>
  <si>
    <t>1.14 Փողոցների պահպանում և շահագորում</t>
  </si>
  <si>
    <t>1.15 Գյուղատնտեսական կենդանիների պատվաստում</t>
  </si>
  <si>
    <t>1.16 Պահուստային ֆոնդ</t>
  </si>
  <si>
    <t>2.1 Կառաարման մարմնի պահահում</t>
  </si>
  <si>
    <t>2.2 Ա\լ ցանցի հիմնանորոգում</t>
  </si>
  <si>
    <t>2.3 Վարչական օբյոկտների հիմնանորոգում</t>
  </si>
  <si>
    <t>2.4  Ոռոգման ցանցի վերակառուցում</t>
  </si>
  <si>
    <t>2.5  նավթամթերք և բնական գազ</t>
  </si>
  <si>
    <t xml:space="preserve">2.6  Ա/բ ծածկի վերանորոգում </t>
  </si>
  <si>
    <t>2.7 Կրթություն /այլ դասերին չպատկանող/</t>
  </si>
  <si>
    <t>2.8 Կանաչ տարածքների հիմնում և պահպանում</t>
  </si>
  <si>
    <t xml:space="preserve"> 2.9 Հանգիստ,մշակույթ,կրոն</t>
  </si>
  <si>
    <t>2.11Կենսաբազմազանություն  բնության պաշտանույուն</t>
  </si>
  <si>
    <t>2.13 Աղբահանում և սանիտարական մաքրում</t>
  </si>
  <si>
    <t>2.10 Բազմաբնակարան բնակելի շենքերի թեք տանիքների նորոգում</t>
  </si>
  <si>
    <t>2.12 Ընդհանուր բնույթի այլ ծառայույուններ</t>
  </si>
  <si>
    <t>հազ. դրամ</t>
  </si>
  <si>
    <t>Փաստացի</t>
  </si>
  <si>
    <t>կատարողականը ըստ կիսամյակի պլանի %</t>
  </si>
  <si>
    <t>կատարողականը ըստ տարեկան պլանի %</t>
  </si>
  <si>
    <r>
      <t xml:space="preserve">առ  </t>
    </r>
    <r>
      <rPr>
        <b/>
        <sz val="11"/>
        <color theme="1"/>
        <rFont val="Arial LatArm"/>
        <family val="2"/>
      </rPr>
      <t xml:space="preserve">  01.01.2023</t>
    </r>
    <r>
      <rPr>
        <b/>
        <sz val="11"/>
        <color theme="1"/>
        <rFont val="Sylfaen"/>
        <family val="1"/>
        <charset val="204"/>
      </rPr>
      <t>թ</t>
    </r>
  </si>
  <si>
    <t>տարեկան</t>
  </si>
  <si>
    <t>Հաշվետու ժամանակաշրջան /տարի/</t>
  </si>
  <si>
    <t>1.5 Բազմաբնակ. շենքերի սպասարկման աշխատանքներ.</t>
  </si>
  <si>
    <t xml:space="preserve">              ՀԱՎԵԼՎԱԾ 2</t>
  </si>
  <si>
    <t xml:space="preserve">               Հայաստանի Հանրապետության</t>
  </si>
  <si>
    <t xml:space="preserve">               Արարատի մարզի Արտաշատ համայնքի</t>
  </si>
  <si>
    <t xml:space="preserve">                ավագանու 2023թվականի փետրվարի   ---- ի</t>
  </si>
  <si>
    <t xml:space="preserve">                     թիվ   -----      որոշման</t>
  </si>
  <si>
    <t>Համայնքի  ղեկավար՝                                           Կ.Մկրտչյան</t>
  </si>
  <si>
    <t xml:space="preserve">2022 ԹՎԱԿԱՆԻ ԲՅՈՒՋԵԻ  ՏԱՐԵԿԱՆ ԾԱԽՍԵՐԻ   ԿԱՏԱՐՈՂԱԿԱՆԸ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</si>
</sst>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Giddyup Std"/>
      <family val="4"/>
    </font>
    <font>
      <b/>
      <sz val="10"/>
      <color theme="1"/>
      <name val="Arial LatArm"/>
      <family val="2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5" fontId="0" fillId="0" borderId="0" xfId="0" applyNumberFormat="1" applyBorder="1"/>
    <xf numFmtId="0" fontId="7" fillId="0" borderId="0" xfId="0" applyFont="1" applyBorder="1" applyAlignment="1"/>
    <xf numFmtId="165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17" fontId="3" fillId="0" borderId="4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13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9"/>
  <sheetViews>
    <sheetView tabSelected="1" workbookViewId="0">
      <selection activeCell="E13" sqref="E13:E14"/>
    </sheetView>
  </sheetViews>
  <sheetFormatPr defaultRowHeight="15" x14ac:dyDescent="0.25"/>
  <cols>
    <col min="1" max="1" width="32.7109375" customWidth="1"/>
    <col min="2" max="2" width="14.5703125" customWidth="1"/>
    <col min="3" max="3" width="16" customWidth="1"/>
    <col min="4" max="4" width="15.85546875" customWidth="1"/>
    <col min="5" max="5" width="10.42578125" customWidth="1"/>
    <col min="6" max="6" width="9.140625" customWidth="1"/>
    <col min="7" max="7" width="10" bestFit="1" customWidth="1"/>
    <col min="8" max="8" width="16.28515625" bestFit="1" customWidth="1"/>
    <col min="9" max="9" width="15.7109375" customWidth="1"/>
    <col min="11" max="11" width="14.5703125" customWidth="1"/>
    <col min="14" max="14" width="10" bestFit="1" customWidth="1"/>
    <col min="15" max="15" width="9.5703125" bestFit="1" customWidth="1"/>
  </cols>
  <sheetData>
    <row r="1" spans="1:37" s="3" customFormat="1" x14ac:dyDescent="0.25">
      <c r="C1" s="61" t="s">
        <v>49</v>
      </c>
      <c r="D1" s="61"/>
      <c r="E1" s="61"/>
      <c r="F1" s="61"/>
    </row>
    <row r="2" spans="1:37" s="3" customFormat="1" x14ac:dyDescent="0.25">
      <c r="C2" s="61" t="s">
        <v>50</v>
      </c>
      <c r="D2" s="61"/>
      <c r="E2" s="61"/>
      <c r="F2" s="61"/>
    </row>
    <row r="3" spans="1:37" s="3" customFormat="1" x14ac:dyDescent="0.25">
      <c r="C3" s="61" t="s">
        <v>51</v>
      </c>
      <c r="D3" s="61"/>
      <c r="E3" s="61"/>
      <c r="F3" s="61"/>
    </row>
    <row r="4" spans="1:37" s="3" customFormat="1" x14ac:dyDescent="0.25">
      <c r="C4" s="61" t="s">
        <v>52</v>
      </c>
      <c r="D4" s="61"/>
      <c r="E4" s="61"/>
      <c r="F4" s="61"/>
    </row>
    <row r="5" spans="1:37" s="3" customFormat="1" x14ac:dyDescent="0.25">
      <c r="C5" s="61" t="s">
        <v>53</v>
      </c>
      <c r="D5" s="61"/>
      <c r="E5" s="61"/>
      <c r="F5" s="61"/>
    </row>
    <row r="6" spans="1:37" s="3" customFormat="1" x14ac:dyDescent="0.25"/>
    <row r="7" spans="1:37" s="3" customFormat="1" x14ac:dyDescent="0.25"/>
    <row r="8" spans="1:37" x14ac:dyDescent="0.25">
      <c r="A8" s="62" t="s">
        <v>55</v>
      </c>
      <c r="B8" s="62"/>
      <c r="C8" s="62"/>
      <c r="D8" s="62"/>
      <c r="E8" s="62"/>
      <c r="F8" s="6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.75" customHeight="1" x14ac:dyDescent="0.25">
      <c r="A9" s="62" t="s">
        <v>45</v>
      </c>
      <c r="B9" s="62"/>
      <c r="C9" s="62"/>
      <c r="D9" s="62"/>
      <c r="E9" s="62"/>
      <c r="F9" s="6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t="s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32" customFormat="1" ht="15" customHeight="1" x14ac:dyDescent="0.25">
      <c r="A11" s="59" t="s">
        <v>0</v>
      </c>
      <c r="B11" s="59" t="s">
        <v>2</v>
      </c>
      <c r="C11" s="66" t="s">
        <v>47</v>
      </c>
      <c r="D11" s="67"/>
      <c r="E11" s="67"/>
      <c r="F11" s="68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s="32" customFormat="1" x14ac:dyDescent="0.25">
      <c r="A12" s="59"/>
      <c r="B12" s="59"/>
      <c r="C12" s="69"/>
      <c r="D12" s="70"/>
      <c r="E12" s="70"/>
      <c r="F12" s="7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s="32" customFormat="1" ht="14.25" customHeight="1" x14ac:dyDescent="0.25">
      <c r="A13" s="59"/>
      <c r="B13" s="59"/>
      <c r="C13" s="33" t="s">
        <v>46</v>
      </c>
      <c r="D13" s="34" t="s">
        <v>42</v>
      </c>
      <c r="E13" s="59" t="s">
        <v>43</v>
      </c>
      <c r="F13" s="59" t="s">
        <v>44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s="32" customFormat="1" ht="89.25" customHeight="1" thickBot="1" x14ac:dyDescent="0.3">
      <c r="A14" s="60"/>
      <c r="B14" s="63" t="s">
        <v>41</v>
      </c>
      <c r="C14" s="64"/>
      <c r="D14" s="65"/>
      <c r="E14" s="60"/>
      <c r="F14" s="60"/>
      <c r="G14" s="35"/>
      <c r="H14" s="35"/>
      <c r="I14" s="35"/>
      <c r="J14" s="35"/>
      <c r="K14" s="35"/>
      <c r="L14" s="35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t="25.5" customHeight="1" thickBot="1" x14ac:dyDescent="0.3">
      <c r="A15" s="49" t="s">
        <v>18</v>
      </c>
      <c r="B15" s="50">
        <v>2928907.477</v>
      </c>
      <c r="C15" s="50">
        <v>2928907.477</v>
      </c>
      <c r="D15" s="51">
        <v>2756733</v>
      </c>
      <c r="E15" s="27">
        <f t="shared" ref="E15:E53" si="0">D15/C15*100</f>
        <v>94.121546059339721</v>
      </c>
      <c r="F15" s="27">
        <f t="shared" ref="F15:F53" si="1">D15/B15*100</f>
        <v>94.121546059339721</v>
      </c>
      <c r="G15" s="6"/>
      <c r="H15" s="19"/>
      <c r="I15" s="6"/>
      <c r="J15" s="6"/>
      <c r="K15" s="6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30.75" customHeight="1" x14ac:dyDescent="0.25">
      <c r="A16" s="52" t="s">
        <v>12</v>
      </c>
      <c r="B16" s="53">
        <v>1057341.105</v>
      </c>
      <c r="C16" s="20">
        <v>1057341.105</v>
      </c>
      <c r="D16" s="54">
        <v>1009972.432</v>
      </c>
      <c r="E16" s="27">
        <f t="shared" si="0"/>
        <v>95.520019719653291</v>
      </c>
      <c r="F16" s="27">
        <f t="shared" si="1"/>
        <v>95.520019719653291</v>
      </c>
      <c r="G16" s="6"/>
      <c r="H16" s="43"/>
      <c r="I16" s="6"/>
      <c r="J16" s="6"/>
      <c r="K16" s="6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30.75" customHeight="1" x14ac:dyDescent="0.25">
      <c r="A17" s="55" t="s">
        <v>13</v>
      </c>
      <c r="B17" s="21">
        <f>B18+B19+B20</f>
        <v>1350880.723</v>
      </c>
      <c r="C17" s="21">
        <f>C18+C19+C20</f>
        <v>1350880.7</v>
      </c>
      <c r="D17" s="56">
        <v>1288664.8999999999</v>
      </c>
      <c r="E17" s="27">
        <f t="shared" si="0"/>
        <v>95.394426761741428</v>
      </c>
      <c r="F17" s="27">
        <f t="shared" si="1"/>
        <v>95.394425137562635</v>
      </c>
      <c r="G17" s="6"/>
      <c r="H17" s="43"/>
      <c r="I17" s="6"/>
      <c r="J17" s="6"/>
      <c r="K17" s="6"/>
      <c r="L17" s="6"/>
      <c r="M17" s="1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3" customFormat="1" ht="33.75" customHeight="1" x14ac:dyDescent="0.25">
      <c r="A18" s="14" t="s">
        <v>4</v>
      </c>
      <c r="B18" s="22">
        <v>825874.59499999997</v>
      </c>
      <c r="C18" s="22">
        <v>825874.6</v>
      </c>
      <c r="D18" s="9">
        <v>804861.74699999997</v>
      </c>
      <c r="E18" s="27">
        <f t="shared" si="0"/>
        <v>97.455684797667828</v>
      </c>
      <c r="F18" s="27">
        <f t="shared" si="1"/>
        <v>97.455685387682848</v>
      </c>
      <c r="G18" s="6"/>
      <c r="H18" s="42"/>
      <c r="I18" s="6"/>
      <c r="J18" s="6"/>
      <c r="K18" s="6"/>
      <c r="L18" s="6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3" customFormat="1" ht="45.75" customHeight="1" x14ac:dyDescent="0.25">
      <c r="A19" s="14" t="s">
        <v>6</v>
      </c>
      <c r="B19" s="22">
        <v>423080.12800000003</v>
      </c>
      <c r="C19" s="22">
        <v>423080.1</v>
      </c>
      <c r="D19" s="9">
        <v>414498.02600000001</v>
      </c>
      <c r="E19" s="27">
        <f t="shared" si="0"/>
        <v>97.971525013821264</v>
      </c>
      <c r="F19" s="27">
        <f t="shared" si="1"/>
        <v>97.971518529936716</v>
      </c>
      <c r="G19" s="6"/>
      <c r="H19" s="42"/>
      <c r="I19" s="6"/>
      <c r="J19" s="6"/>
      <c r="K19" s="6"/>
      <c r="L19" s="6"/>
      <c r="M19" s="1"/>
      <c r="N19" s="1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3" customFormat="1" ht="20.25" customHeight="1" x14ac:dyDescent="0.25">
      <c r="A20" s="14" t="s">
        <v>5</v>
      </c>
      <c r="B20" s="22">
        <v>101926</v>
      </c>
      <c r="C20" s="22">
        <v>101926</v>
      </c>
      <c r="D20" s="9">
        <v>80305.126999999993</v>
      </c>
      <c r="E20" s="27">
        <f t="shared" si="0"/>
        <v>78.787676353432872</v>
      </c>
      <c r="F20" s="27">
        <f t="shared" si="1"/>
        <v>78.787676353432872</v>
      </c>
      <c r="G20" s="6"/>
      <c r="H20" s="42"/>
      <c r="I20" s="6"/>
      <c r="J20" s="6"/>
      <c r="K20" s="6"/>
      <c r="L20" s="6"/>
      <c r="M20" s="1"/>
      <c r="N20" s="1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32.25" customHeight="1" x14ac:dyDescent="0.25">
      <c r="A21" s="14" t="s">
        <v>14</v>
      </c>
      <c r="B21" s="17">
        <v>7000</v>
      </c>
      <c r="C21" s="17">
        <v>7000</v>
      </c>
      <c r="D21" s="12">
        <v>5856.4179999999997</v>
      </c>
      <c r="E21" s="27">
        <f t="shared" si="0"/>
        <v>83.663114285714286</v>
      </c>
      <c r="F21" s="27">
        <f t="shared" si="1"/>
        <v>83.663114285714286</v>
      </c>
      <c r="G21" s="6"/>
      <c r="H21" s="43"/>
      <c r="I21" s="6"/>
      <c r="J21" s="6"/>
      <c r="K21" s="6"/>
      <c r="L21" s="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36" customHeight="1" x14ac:dyDescent="0.25">
      <c r="A22" s="14" t="s">
        <v>7</v>
      </c>
      <c r="B22" s="17">
        <f>B23+B24+B25+B26</f>
        <v>292847.04800000001</v>
      </c>
      <c r="C22" s="26">
        <v>292847.04800000001</v>
      </c>
      <c r="D22" s="29">
        <v>252987.818</v>
      </c>
      <c r="E22" s="27">
        <f t="shared" si="0"/>
        <v>86.389062047161218</v>
      </c>
      <c r="F22" s="27">
        <f t="shared" si="1"/>
        <v>86.389062047161218</v>
      </c>
      <c r="G22" s="6"/>
      <c r="H22" s="43"/>
      <c r="I22" s="6"/>
      <c r="J22" s="6"/>
      <c r="K22" s="6"/>
      <c r="L22" s="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42.75" customHeight="1" x14ac:dyDescent="0.3">
      <c r="A23" s="14" t="s">
        <v>8</v>
      </c>
      <c r="B23" s="23">
        <v>12330.852000000001</v>
      </c>
      <c r="C23" s="23">
        <v>12330.852000000001</v>
      </c>
      <c r="D23" s="9">
        <v>6912.0410000000002</v>
      </c>
      <c r="E23" s="27">
        <f t="shared" si="0"/>
        <v>56.054853306162457</v>
      </c>
      <c r="F23" s="27">
        <f t="shared" si="1"/>
        <v>56.054853306162457</v>
      </c>
      <c r="G23" s="6"/>
      <c r="H23" s="42"/>
      <c r="I23" s="8"/>
      <c r="J23" s="6"/>
      <c r="K23" s="6"/>
      <c r="L23" s="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9.5" customHeight="1" x14ac:dyDescent="0.25">
      <c r="A24" s="14" t="s">
        <v>15</v>
      </c>
      <c r="B24" s="23">
        <v>273516.196</v>
      </c>
      <c r="C24" s="23">
        <v>2735165.196</v>
      </c>
      <c r="D24" s="2">
        <v>244075.777</v>
      </c>
      <c r="E24" s="27">
        <f t="shared" si="0"/>
        <v>8.9236210433265537</v>
      </c>
      <c r="F24" s="27">
        <f t="shared" si="1"/>
        <v>89.23631600960114</v>
      </c>
      <c r="G24" s="6"/>
      <c r="H24" s="42"/>
      <c r="I24" s="6"/>
      <c r="J24" s="6"/>
      <c r="K24" s="6"/>
      <c r="L24" s="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30" customHeight="1" x14ac:dyDescent="0.25">
      <c r="A25" s="14" t="s">
        <v>16</v>
      </c>
      <c r="B25" s="22">
        <v>2000</v>
      </c>
      <c r="C25" s="23">
        <v>2000</v>
      </c>
      <c r="D25" s="10">
        <v>2000</v>
      </c>
      <c r="E25" s="27">
        <f t="shared" si="0"/>
        <v>100</v>
      </c>
      <c r="F25" s="27">
        <f t="shared" si="1"/>
        <v>100</v>
      </c>
      <c r="G25" s="6"/>
      <c r="H25" s="42"/>
      <c r="I25" s="6"/>
      <c r="J25" s="6"/>
      <c r="K25" s="6"/>
      <c r="L25" s="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3" customFormat="1" ht="18" customHeight="1" x14ac:dyDescent="0.25">
      <c r="A26" s="14" t="s">
        <v>11</v>
      </c>
      <c r="B26" s="22">
        <v>5000</v>
      </c>
      <c r="C26" s="23">
        <v>5000</v>
      </c>
      <c r="D26" s="11">
        <v>0</v>
      </c>
      <c r="E26" s="27">
        <f t="shared" si="0"/>
        <v>0</v>
      </c>
      <c r="F26" s="27">
        <f t="shared" si="1"/>
        <v>0</v>
      </c>
      <c r="G26" s="6"/>
      <c r="H26" s="42"/>
      <c r="I26" s="6"/>
      <c r="J26" s="6"/>
      <c r="K26" s="6"/>
      <c r="L26" s="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0.75" customHeight="1" x14ac:dyDescent="0.25">
      <c r="A27" s="14" t="s">
        <v>48</v>
      </c>
      <c r="B27" s="27">
        <v>109942</v>
      </c>
      <c r="C27" s="17">
        <v>109942</v>
      </c>
      <c r="D27" s="18">
        <v>104226.859</v>
      </c>
      <c r="E27" s="27">
        <f t="shared" si="0"/>
        <v>94.801676338432998</v>
      </c>
      <c r="F27" s="27">
        <f t="shared" si="1"/>
        <v>94.801676338432998</v>
      </c>
      <c r="G27" s="6"/>
      <c r="H27" s="42"/>
      <c r="I27" s="6"/>
      <c r="J27" s="6"/>
      <c r="K27" s="6"/>
      <c r="L27" s="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3" customFormat="1" ht="34.5" customHeight="1" x14ac:dyDescent="0.25">
      <c r="A28" s="14" t="s">
        <v>9</v>
      </c>
      <c r="B28" s="17">
        <v>3000</v>
      </c>
      <c r="C28" s="17">
        <v>3000</v>
      </c>
      <c r="D28" s="2">
        <v>0</v>
      </c>
      <c r="E28" s="27">
        <f t="shared" si="0"/>
        <v>0</v>
      </c>
      <c r="F28" s="27">
        <f t="shared" si="1"/>
        <v>0</v>
      </c>
      <c r="G28" s="6"/>
      <c r="H28" s="44"/>
      <c r="I28" s="6"/>
      <c r="J28" s="5"/>
      <c r="K28" s="6"/>
      <c r="L28" s="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31.5" customHeight="1" x14ac:dyDescent="0.25">
      <c r="A29" s="14" t="s">
        <v>10</v>
      </c>
      <c r="B29" s="17">
        <v>5000</v>
      </c>
      <c r="C29" s="17">
        <v>5000</v>
      </c>
      <c r="D29" s="2">
        <v>978</v>
      </c>
      <c r="E29" s="27">
        <f t="shared" si="0"/>
        <v>19.559999999999999</v>
      </c>
      <c r="F29" s="27">
        <f t="shared" si="1"/>
        <v>19.559999999999999</v>
      </c>
      <c r="G29" s="6"/>
      <c r="H29" s="43"/>
      <c r="I29" s="6"/>
      <c r="J29" s="6"/>
      <c r="K29" s="6"/>
      <c r="L29" s="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31.5" customHeight="1" x14ac:dyDescent="0.25">
      <c r="A30" s="14" t="s">
        <v>17</v>
      </c>
      <c r="B30" s="17">
        <v>9995.8269999999993</v>
      </c>
      <c r="C30" s="17">
        <v>9995.8269999999993</v>
      </c>
      <c r="D30" s="36">
        <v>7343.28</v>
      </c>
      <c r="E30" s="27">
        <f t="shared" si="0"/>
        <v>73.463456300314121</v>
      </c>
      <c r="F30" s="27">
        <f t="shared" si="1"/>
        <v>73.463456300314121</v>
      </c>
      <c r="G30" s="6"/>
      <c r="H30" s="43"/>
      <c r="I30" s="6"/>
      <c r="J30" s="6"/>
      <c r="K30" s="6"/>
      <c r="L30" s="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33" customHeight="1" x14ac:dyDescent="0.25">
      <c r="A31" s="14" t="s">
        <v>20</v>
      </c>
      <c r="B31" s="27">
        <v>2000</v>
      </c>
      <c r="C31" s="17">
        <v>2000</v>
      </c>
      <c r="D31" s="37">
        <v>1003.348</v>
      </c>
      <c r="E31" s="27">
        <f t="shared" si="0"/>
        <v>50.167399999999994</v>
      </c>
      <c r="F31" s="27">
        <f t="shared" si="1"/>
        <v>50.167399999999994</v>
      </c>
      <c r="G31" s="6"/>
      <c r="H31" s="43"/>
      <c r="I31" s="6"/>
      <c r="J31" s="6"/>
      <c r="K31" s="42"/>
      <c r="L31" s="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8" customHeight="1" x14ac:dyDescent="0.25">
      <c r="A32" s="14" t="s">
        <v>21</v>
      </c>
      <c r="B32" s="27">
        <v>2000</v>
      </c>
      <c r="C32" s="17">
        <v>2000</v>
      </c>
      <c r="D32" s="36">
        <v>970.8</v>
      </c>
      <c r="E32" s="27">
        <f t="shared" si="0"/>
        <v>48.54</v>
      </c>
      <c r="F32" s="27">
        <f t="shared" si="1"/>
        <v>48.54</v>
      </c>
      <c r="G32" s="6"/>
      <c r="H32" s="43"/>
      <c r="I32" s="6"/>
      <c r="J32" s="6"/>
      <c r="K32" s="42"/>
      <c r="L32" s="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3" customFormat="1" ht="40.5" customHeight="1" x14ac:dyDescent="0.25">
      <c r="A33" s="14" t="s">
        <v>22</v>
      </c>
      <c r="B33" s="27">
        <v>4000</v>
      </c>
      <c r="C33" s="17">
        <v>4000</v>
      </c>
      <c r="D33" s="38">
        <v>2350</v>
      </c>
      <c r="E33" s="27">
        <f t="shared" si="0"/>
        <v>58.75</v>
      </c>
      <c r="F33" s="27">
        <f t="shared" si="1"/>
        <v>58.75</v>
      </c>
      <c r="G33" s="6"/>
      <c r="H33" s="43"/>
      <c r="I33" s="6"/>
      <c r="J33" s="6"/>
      <c r="K33" s="42"/>
      <c r="L33" s="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4" t="s">
        <v>23</v>
      </c>
      <c r="B34" s="27">
        <v>58440</v>
      </c>
      <c r="C34" s="17">
        <v>58440</v>
      </c>
      <c r="D34" s="39">
        <v>53424.4</v>
      </c>
      <c r="E34" s="27">
        <f t="shared" si="0"/>
        <v>91.417522245037645</v>
      </c>
      <c r="F34" s="27">
        <f t="shared" si="1"/>
        <v>91.417522245037645</v>
      </c>
      <c r="G34" s="6"/>
      <c r="H34" s="43"/>
      <c r="I34" s="6"/>
      <c r="J34" s="6"/>
      <c r="K34" s="42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30.75" customHeight="1" x14ac:dyDescent="0.25">
      <c r="A35" s="14" t="s">
        <v>24</v>
      </c>
      <c r="B35" s="27">
        <v>7500</v>
      </c>
      <c r="C35" s="17">
        <v>7500</v>
      </c>
      <c r="D35" s="39">
        <v>7000</v>
      </c>
      <c r="E35" s="27">
        <f t="shared" si="0"/>
        <v>93.333333333333329</v>
      </c>
      <c r="F35" s="27">
        <f t="shared" si="1"/>
        <v>93.333333333333329</v>
      </c>
      <c r="G35" s="6"/>
      <c r="H35" s="43"/>
      <c r="I35" s="6"/>
      <c r="J35" s="6"/>
      <c r="K35" s="42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3" customFormat="1" ht="36" customHeight="1" x14ac:dyDescent="0.25">
      <c r="A36" s="14" t="s">
        <v>25</v>
      </c>
      <c r="B36" s="27">
        <v>2000</v>
      </c>
      <c r="C36" s="17">
        <v>2000</v>
      </c>
      <c r="D36" s="30">
        <v>0</v>
      </c>
      <c r="E36" s="27">
        <f t="shared" si="0"/>
        <v>0</v>
      </c>
      <c r="F36" s="27">
        <f t="shared" si="1"/>
        <v>0</v>
      </c>
      <c r="G36" s="6"/>
      <c r="H36" s="43"/>
      <c r="I36" s="6"/>
      <c r="J36" s="6"/>
      <c r="K36" s="6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32.25" customHeight="1" x14ac:dyDescent="0.25">
      <c r="A37" s="14" t="s">
        <v>26</v>
      </c>
      <c r="B37" s="27">
        <v>16800</v>
      </c>
      <c r="C37" s="17">
        <v>16800</v>
      </c>
      <c r="D37" s="37">
        <v>10793.945</v>
      </c>
      <c r="E37" s="27">
        <f t="shared" si="0"/>
        <v>64.249672619047615</v>
      </c>
      <c r="F37" s="27">
        <f t="shared" si="1"/>
        <v>64.249672619047615</v>
      </c>
      <c r="G37" s="6"/>
      <c r="H37" s="43"/>
      <c r="I37" s="6"/>
      <c r="J37" s="6"/>
      <c r="K37" s="42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25" customHeight="1" thickBot="1" x14ac:dyDescent="0.3">
      <c r="A38" s="14" t="s">
        <v>27</v>
      </c>
      <c r="B38" s="17">
        <v>160.80000000000001</v>
      </c>
      <c r="C38" s="17">
        <v>160.80000000000001</v>
      </c>
      <c r="D38" s="4">
        <v>0</v>
      </c>
      <c r="E38" s="27">
        <f t="shared" si="0"/>
        <v>0</v>
      </c>
      <c r="F38" s="27">
        <f t="shared" si="1"/>
        <v>0</v>
      </c>
      <c r="G38" s="6"/>
      <c r="H38" s="43"/>
      <c r="I38" s="6"/>
      <c r="J38" s="6"/>
      <c r="K38" s="42"/>
      <c r="L38" s="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4" customHeight="1" thickBot="1" x14ac:dyDescent="0.3">
      <c r="A39" s="49" t="s">
        <v>19</v>
      </c>
      <c r="B39" s="57">
        <f>B40+B41+B42+B43+B44+B45+B46+B47+B48+B49+B50+B51+B52</f>
        <v>3219303.5719999997</v>
      </c>
      <c r="C39" s="57">
        <f>C40+C41+C42+C43+C44+C45+C46+C47+C48+C49+C50+C51+C52</f>
        <v>3219303.5719999997</v>
      </c>
      <c r="D39" s="57">
        <v>1935117.189</v>
      </c>
      <c r="E39" s="27">
        <f t="shared" si="0"/>
        <v>60.109807780500923</v>
      </c>
      <c r="F39" s="27">
        <f t="shared" si="1"/>
        <v>60.109807780500923</v>
      </c>
      <c r="G39" s="6"/>
      <c r="H39" s="42"/>
      <c r="I39" s="6"/>
      <c r="J39" s="6"/>
      <c r="K39" s="6"/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8.5" customHeight="1" x14ac:dyDescent="0.25">
      <c r="A40" s="13" t="s">
        <v>28</v>
      </c>
      <c r="B40" s="20">
        <v>58686.964999999997</v>
      </c>
      <c r="C40" s="20">
        <v>58686.964999999997</v>
      </c>
      <c r="D40" s="40">
        <v>8146.6970000000001</v>
      </c>
      <c r="E40" s="27">
        <f t="shared" si="0"/>
        <v>13.881612381897753</v>
      </c>
      <c r="F40" s="27">
        <f t="shared" si="1"/>
        <v>13.881612381897753</v>
      </c>
      <c r="G40" s="6"/>
      <c r="H40" s="45"/>
      <c r="I40" s="6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3" customFormat="1" ht="28.5" customHeight="1" x14ac:dyDescent="0.25">
      <c r="A41" s="13" t="s">
        <v>29</v>
      </c>
      <c r="B41" s="24">
        <v>23685.677</v>
      </c>
      <c r="C41" s="24">
        <v>23685.677</v>
      </c>
      <c r="D41" s="40">
        <v>23204.526000000002</v>
      </c>
      <c r="E41" s="27">
        <f t="shared" si="0"/>
        <v>97.968599335370499</v>
      </c>
      <c r="F41" s="27">
        <f t="shared" si="1"/>
        <v>97.968599335370499</v>
      </c>
      <c r="G41" s="6"/>
      <c r="H41" s="45"/>
      <c r="I41" s="6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31.5" customHeight="1" x14ac:dyDescent="0.25">
      <c r="A42" s="15" t="s">
        <v>30</v>
      </c>
      <c r="B42" s="17">
        <v>71240.603000000003</v>
      </c>
      <c r="C42" s="17">
        <v>71240.603000000003</v>
      </c>
      <c r="D42" s="36">
        <v>35685.241000000002</v>
      </c>
      <c r="E42" s="27">
        <f t="shared" si="0"/>
        <v>50.091155180143552</v>
      </c>
      <c r="F42" s="27">
        <f t="shared" si="1"/>
        <v>50.091155180143552</v>
      </c>
      <c r="G42" s="6"/>
      <c r="H42" s="46"/>
      <c r="I42" s="6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30" customHeight="1" x14ac:dyDescent="0.25">
      <c r="A43" s="14" t="s">
        <v>31</v>
      </c>
      <c r="B43" s="17">
        <v>631982.47699999996</v>
      </c>
      <c r="C43" s="17">
        <v>631982.47699999996</v>
      </c>
      <c r="D43" s="36">
        <v>408721.09499999997</v>
      </c>
      <c r="E43" s="27">
        <f t="shared" si="0"/>
        <v>64.672852472142196</v>
      </c>
      <c r="F43" s="27">
        <f t="shared" si="1"/>
        <v>64.672852472142196</v>
      </c>
      <c r="G43" s="6"/>
      <c r="H43" s="46"/>
      <c r="I43" s="6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8.5" customHeight="1" x14ac:dyDescent="0.25">
      <c r="A44" s="14" t="s">
        <v>32</v>
      </c>
      <c r="B44" s="17">
        <v>68128.100000000006</v>
      </c>
      <c r="C44" s="17">
        <v>68128.100000000006</v>
      </c>
      <c r="D44" s="36">
        <v>53798.821000000004</v>
      </c>
      <c r="E44" s="27">
        <f t="shared" si="0"/>
        <v>78.967153054319724</v>
      </c>
      <c r="F44" s="27">
        <f t="shared" si="1"/>
        <v>78.967153054319724</v>
      </c>
      <c r="G44" s="6"/>
      <c r="H44" s="47"/>
      <c r="I44" s="6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4.75" customHeight="1" x14ac:dyDescent="0.25">
      <c r="A45" s="14" t="s">
        <v>33</v>
      </c>
      <c r="B45" s="17">
        <v>1595085.2209999999</v>
      </c>
      <c r="C45" s="17">
        <v>1595085.2209999999</v>
      </c>
      <c r="D45" s="37">
        <v>907129.87</v>
      </c>
      <c r="E45" s="27">
        <f t="shared" si="0"/>
        <v>56.870307495626903</v>
      </c>
      <c r="F45" s="27">
        <f t="shared" si="1"/>
        <v>56.870307495626903</v>
      </c>
      <c r="G45" s="6"/>
      <c r="H45" s="47"/>
      <c r="I45" s="6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33" customHeight="1" x14ac:dyDescent="0.25">
      <c r="A46" s="14" t="s">
        <v>34</v>
      </c>
      <c r="B46" s="17">
        <v>171341.20600000001</v>
      </c>
      <c r="C46" s="17">
        <v>171341.20600000001</v>
      </c>
      <c r="D46" s="36">
        <v>107396.78599999999</v>
      </c>
      <c r="E46" s="27">
        <f t="shared" si="0"/>
        <v>62.68006891465442</v>
      </c>
      <c r="F46" s="27">
        <f t="shared" si="1"/>
        <v>62.68006891465442</v>
      </c>
      <c r="G46" s="6"/>
      <c r="H46" s="47"/>
      <c r="I46" s="6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33" customHeight="1" x14ac:dyDescent="0.25">
      <c r="A47" s="14" t="s">
        <v>35</v>
      </c>
      <c r="B47" s="27">
        <v>10000</v>
      </c>
      <c r="C47" s="27">
        <v>10000</v>
      </c>
      <c r="D47" s="38">
        <v>4197</v>
      </c>
      <c r="E47" s="27">
        <f t="shared" si="0"/>
        <v>41.97</v>
      </c>
      <c r="F47" s="27">
        <f t="shared" si="1"/>
        <v>41.97</v>
      </c>
      <c r="G47" s="6"/>
      <c r="H47" s="46"/>
      <c r="I47" s="6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33" customHeight="1" x14ac:dyDescent="0.25">
      <c r="A48" s="16" t="s">
        <v>36</v>
      </c>
      <c r="B48" s="17">
        <v>84517.403000000006</v>
      </c>
      <c r="C48" s="17">
        <v>84517.403000000006</v>
      </c>
      <c r="D48" s="36">
        <v>66100.131999999998</v>
      </c>
      <c r="E48" s="27">
        <f t="shared" si="0"/>
        <v>78.208900952623921</v>
      </c>
      <c r="F48" s="27">
        <f t="shared" si="1"/>
        <v>78.208900952623921</v>
      </c>
      <c r="G48" s="6"/>
      <c r="H48" s="46"/>
      <c r="I48" s="6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41" ht="42" customHeight="1" x14ac:dyDescent="0.25">
      <c r="A49" s="14" t="s">
        <v>39</v>
      </c>
      <c r="B49" s="25">
        <v>363892.32</v>
      </c>
      <c r="C49" s="25">
        <v>363892.32</v>
      </c>
      <c r="D49" s="41">
        <v>302294.02100000001</v>
      </c>
      <c r="E49" s="27">
        <f t="shared" si="0"/>
        <v>83.072382786204443</v>
      </c>
      <c r="F49" s="27">
        <f t="shared" si="1"/>
        <v>83.072382786204443</v>
      </c>
      <c r="G49" s="6"/>
      <c r="H49" s="47"/>
      <c r="I49" s="6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41" s="3" customFormat="1" ht="42" customHeight="1" x14ac:dyDescent="0.25">
      <c r="A50" s="14" t="s">
        <v>37</v>
      </c>
      <c r="B50" s="28">
        <v>13000</v>
      </c>
      <c r="C50" s="28">
        <v>13000</v>
      </c>
      <c r="D50" s="41">
        <v>13000</v>
      </c>
      <c r="E50" s="27">
        <f t="shared" si="0"/>
        <v>100</v>
      </c>
      <c r="F50" s="27">
        <f t="shared" si="1"/>
        <v>100</v>
      </c>
      <c r="G50" s="6"/>
      <c r="H50" s="47"/>
      <c r="I50" s="6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41" s="3" customFormat="1" ht="42" customHeight="1" x14ac:dyDescent="0.25">
      <c r="A51" s="14" t="s">
        <v>40</v>
      </c>
      <c r="B51" s="28">
        <v>4443.6000000000004</v>
      </c>
      <c r="C51" s="28">
        <v>4443.6000000000004</v>
      </c>
      <c r="D51" s="41">
        <v>4443.6000000000004</v>
      </c>
      <c r="E51" s="27">
        <f t="shared" si="0"/>
        <v>100</v>
      </c>
      <c r="F51" s="27">
        <f t="shared" si="1"/>
        <v>100</v>
      </c>
      <c r="G51" s="6"/>
      <c r="H51" s="47"/>
      <c r="I51" s="6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41" s="3" customFormat="1" ht="38.25" customHeight="1" thickBot="1" x14ac:dyDescent="0.3">
      <c r="A52" s="14" t="s">
        <v>38</v>
      </c>
      <c r="B52" s="28">
        <v>123300</v>
      </c>
      <c r="C52" s="28">
        <v>123300</v>
      </c>
      <c r="D52" s="41">
        <v>999.4</v>
      </c>
      <c r="E52" s="27">
        <f t="shared" si="0"/>
        <v>0.81054339010543397</v>
      </c>
      <c r="F52" s="27">
        <f t="shared" si="1"/>
        <v>0.81054339010543397</v>
      </c>
      <c r="G52" s="6"/>
      <c r="H52" s="47"/>
      <c r="I52" s="6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41" ht="27.75" customHeight="1" thickBot="1" x14ac:dyDescent="0.3">
      <c r="A53" s="58" t="s">
        <v>1</v>
      </c>
      <c r="B53" s="57">
        <f>B15+B39</f>
        <v>6148211.0489999996</v>
      </c>
      <c r="C53" s="57">
        <f>C15+C39</f>
        <v>6148211.0489999996</v>
      </c>
      <c r="D53" s="57">
        <f>D15+D39</f>
        <v>4691850.1890000002</v>
      </c>
      <c r="E53" s="27">
        <f t="shared" si="0"/>
        <v>76.312445223608989</v>
      </c>
      <c r="F53" s="27">
        <f t="shared" si="1"/>
        <v>76.312445223608989</v>
      </c>
      <c r="G53" s="6"/>
      <c r="H53" s="47"/>
      <c r="I53" s="6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41" x14ac:dyDescent="0.25">
      <c r="G54" s="1"/>
      <c r="H54" s="4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41" x14ac:dyDescent="0.25">
      <c r="G55" s="1"/>
      <c r="H55" s="4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41" ht="29.25" customHeight="1" x14ac:dyDescent="0.25">
      <c r="A56" s="72" t="s">
        <v>54</v>
      </c>
      <c r="B56" s="72"/>
      <c r="C56" s="72"/>
      <c r="D56" s="72"/>
      <c r="E56" s="72"/>
      <c r="F56" s="72"/>
      <c r="G56" s="1"/>
      <c r="H56" s="4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41" s="3" customFormat="1" x14ac:dyDescent="0.25">
      <c r="C57" s="61"/>
      <c r="D57" s="61"/>
      <c r="G57" s="1"/>
      <c r="H57" s="4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s="3" customFormat="1" x14ac:dyDescent="0.25">
      <c r="G58" s="1"/>
      <c r="H58" s="4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s="3" customFormat="1" x14ac:dyDescent="0.2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s="3" customFormat="1" x14ac:dyDescent="0.25">
      <c r="C60" s="61"/>
      <c r="D60" s="6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s="3" customFormat="1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s="3" customFormat="1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s="3" customFormat="1" x14ac:dyDescent="0.25">
      <c r="C63" s="61"/>
      <c r="D63" s="6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 x14ac:dyDescent="0.25">
      <c r="G66" s="1"/>
      <c r="H66" s="1"/>
      <c r="I66" s="1"/>
      <c r="J66" s="1"/>
      <c r="K66" s="1"/>
      <c r="L66" s="1"/>
      <c r="M66" s="1"/>
      <c r="N66" s="1"/>
      <c r="O66" s="1"/>
    </row>
    <row r="67" spans="2:37" x14ac:dyDescent="0.25">
      <c r="G67" s="1"/>
      <c r="H67" s="1"/>
      <c r="I67" s="1"/>
      <c r="J67" s="1"/>
      <c r="K67" s="1"/>
      <c r="L67" s="1"/>
      <c r="M67" s="1"/>
      <c r="N67" s="1"/>
      <c r="O67" s="1"/>
    </row>
    <row r="68" spans="2:37" x14ac:dyDescent="0.25">
      <c r="G68" s="1"/>
      <c r="H68" s="1"/>
      <c r="I68" s="1"/>
      <c r="J68" s="1"/>
      <c r="K68" s="1"/>
      <c r="L68" s="1"/>
      <c r="M68" s="1"/>
      <c r="N68" s="1"/>
      <c r="O68" s="1"/>
    </row>
    <row r="69" spans="2:37" x14ac:dyDescent="0.25">
      <c r="G69" s="1"/>
      <c r="H69" s="1"/>
      <c r="I69" s="1"/>
      <c r="J69" s="1"/>
      <c r="K69" s="1"/>
      <c r="L69" s="1"/>
      <c r="M69" s="1"/>
      <c r="N69" s="1"/>
      <c r="O69" s="1"/>
    </row>
    <row r="70" spans="2:37" x14ac:dyDescent="0.25">
      <c r="G70" s="1"/>
      <c r="H70" s="1"/>
      <c r="I70" s="1"/>
      <c r="J70" s="1"/>
      <c r="K70" s="1"/>
      <c r="L70" s="1"/>
      <c r="M70" s="1"/>
      <c r="N70" s="1"/>
      <c r="O70" s="1"/>
    </row>
    <row r="71" spans="2:37" x14ac:dyDescent="0.25">
      <c r="G71" s="1"/>
      <c r="H71" s="1"/>
      <c r="I71" s="1"/>
      <c r="J71" s="1"/>
      <c r="K71" s="1"/>
      <c r="L71" s="1"/>
      <c r="M71" s="1"/>
      <c r="N71" s="1"/>
      <c r="O71" s="1"/>
    </row>
    <row r="72" spans="2:37" x14ac:dyDescent="0.25">
      <c r="G72" s="1"/>
      <c r="H72" s="1"/>
      <c r="I72" s="1"/>
      <c r="J72" s="1"/>
      <c r="K72" s="1"/>
      <c r="L72" s="1"/>
      <c r="M72" s="1"/>
      <c r="N72" s="1"/>
      <c r="O72" s="1"/>
    </row>
    <row r="73" spans="2:37" x14ac:dyDescent="0.25">
      <c r="G73" s="1"/>
      <c r="H73" s="1"/>
      <c r="I73" s="1"/>
      <c r="J73" s="1"/>
      <c r="K73" s="1"/>
      <c r="L73" s="1"/>
      <c r="M73" s="1"/>
      <c r="N73" s="1"/>
      <c r="O73" s="1"/>
    </row>
    <row r="74" spans="2:37" x14ac:dyDescent="0.25">
      <c r="G74" s="1"/>
      <c r="H74" s="1"/>
      <c r="I74" s="1"/>
      <c r="J74" s="1"/>
      <c r="K74" s="1"/>
      <c r="L74" s="1"/>
      <c r="M74" s="1"/>
      <c r="N74" s="1"/>
      <c r="O74" s="1"/>
    </row>
    <row r="75" spans="2:37" x14ac:dyDescent="0.25">
      <c r="G75" s="1"/>
      <c r="H75" s="1"/>
      <c r="I75" s="1"/>
      <c r="J75" s="1"/>
      <c r="K75" s="1"/>
      <c r="L75" s="1"/>
      <c r="M75" s="1"/>
      <c r="N75" s="1"/>
      <c r="O75" s="1"/>
    </row>
    <row r="76" spans="2:37" x14ac:dyDescent="0.25">
      <c r="G76" s="1"/>
      <c r="H76" s="1"/>
      <c r="I76" s="1"/>
      <c r="J76" s="1"/>
      <c r="K76" s="1"/>
      <c r="L76" s="1"/>
      <c r="M76" s="1"/>
      <c r="N76" s="1"/>
      <c r="O76" s="1"/>
    </row>
    <row r="77" spans="2:37" x14ac:dyDescent="0.25">
      <c r="G77" s="1"/>
      <c r="H77" s="1"/>
      <c r="I77" s="1"/>
      <c r="J77" s="1"/>
      <c r="K77" s="1"/>
      <c r="L77" s="1"/>
      <c r="M77" s="1"/>
      <c r="N77" s="1"/>
      <c r="O77" s="1"/>
    </row>
    <row r="78" spans="2:37" x14ac:dyDescent="0.25">
      <c r="G78" s="1"/>
      <c r="H78" s="1"/>
      <c r="I78" s="1"/>
      <c r="J78" s="1"/>
      <c r="K78" s="1"/>
      <c r="L78" s="1"/>
      <c r="M78" s="1"/>
      <c r="N78" s="1"/>
      <c r="O78" s="1"/>
    </row>
    <row r="79" spans="2:37" x14ac:dyDescent="0.25">
      <c r="G79" s="1"/>
      <c r="H79" s="1"/>
      <c r="I79" s="1"/>
      <c r="J79" s="1"/>
      <c r="K79" s="1"/>
      <c r="L79" s="1"/>
      <c r="M79" s="1"/>
      <c r="N79" s="1"/>
      <c r="O79" s="1"/>
    </row>
    <row r="80" spans="2:3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2:1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1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1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x14ac:dyDescent="0.25">
      <c r="G234" s="1"/>
      <c r="H234" s="1"/>
      <c r="I234" s="1"/>
      <c r="J234" s="1"/>
      <c r="K234" s="1"/>
      <c r="L234" s="1"/>
      <c r="M234" s="1"/>
      <c r="N234" s="1"/>
      <c r="O234" s="1"/>
    </row>
    <row r="235" spans="2:15" x14ac:dyDescent="0.25">
      <c r="G235" s="1"/>
      <c r="H235" s="1"/>
      <c r="I235" s="1"/>
      <c r="J235" s="1"/>
      <c r="K235" s="1"/>
      <c r="L235" s="1"/>
      <c r="M235" s="1"/>
      <c r="N235" s="1"/>
      <c r="O235" s="1"/>
    </row>
    <row r="236" spans="2:15" x14ac:dyDescent="0.25">
      <c r="G236" s="1"/>
      <c r="H236" s="1"/>
      <c r="I236" s="1"/>
      <c r="J236" s="1"/>
      <c r="K236" s="1"/>
      <c r="L236" s="1"/>
      <c r="M236" s="1"/>
      <c r="N236" s="1"/>
      <c r="O236" s="1"/>
    </row>
    <row r="237" spans="2:15" x14ac:dyDescent="0.25">
      <c r="G237" s="1"/>
      <c r="H237" s="1"/>
      <c r="I237" s="1"/>
      <c r="J237" s="1"/>
      <c r="K237" s="1"/>
      <c r="L237" s="1"/>
      <c r="M237" s="1"/>
      <c r="N237" s="1"/>
      <c r="O237" s="1"/>
    </row>
    <row r="238" spans="2:15" x14ac:dyDescent="0.25">
      <c r="G238" s="1"/>
      <c r="H238" s="1"/>
      <c r="I238" s="1"/>
      <c r="J238" s="1"/>
      <c r="K238" s="1"/>
      <c r="L238" s="1"/>
      <c r="M238" s="1"/>
      <c r="N238" s="1"/>
      <c r="O238" s="1"/>
    </row>
    <row r="239" spans="2:15" x14ac:dyDescent="0.25">
      <c r="G239" s="1"/>
      <c r="H239" s="1"/>
      <c r="I239" s="1"/>
      <c r="J239" s="1"/>
      <c r="K239" s="1"/>
      <c r="L239" s="1"/>
      <c r="M239" s="1"/>
      <c r="N239" s="1"/>
      <c r="O239" s="1"/>
    </row>
  </sheetData>
  <mergeCells count="17">
    <mergeCell ref="C1:F1"/>
    <mergeCell ref="C2:F2"/>
    <mergeCell ref="C3:F3"/>
    <mergeCell ref="C4:F4"/>
    <mergeCell ref="C5:F5"/>
    <mergeCell ref="F13:F14"/>
    <mergeCell ref="C57:D57"/>
    <mergeCell ref="C60:D60"/>
    <mergeCell ref="C63:D63"/>
    <mergeCell ref="A8:F8"/>
    <mergeCell ref="A9:F9"/>
    <mergeCell ref="A11:A14"/>
    <mergeCell ref="B14:D14"/>
    <mergeCell ref="B11:B13"/>
    <mergeCell ref="E13:E14"/>
    <mergeCell ref="C11:F12"/>
    <mergeCell ref="A56:F56"/>
  </mergeCells>
  <pageMargins left="0.02" right="0" top="0.5" bottom="0.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2023-01-31T07:00:38Z</cp:lastPrinted>
  <dcterms:created xsi:type="dcterms:W3CDTF">2017-04-26T05:26:22Z</dcterms:created>
  <dcterms:modified xsi:type="dcterms:W3CDTF">2023-01-31T07:06:19Z</dcterms:modified>
</cp:coreProperties>
</file>