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585" windowWidth="17955" windowHeight="11100"/>
  </bookViews>
  <sheets>
    <sheet name="եկամ" sheetId="1" r:id="rId1"/>
  </sheets>
  <calcPr calcId="144525"/>
</workbook>
</file>

<file path=xl/calcChain.xml><?xml version="1.0" encoding="utf-8"?>
<calcChain xmlns="http://schemas.openxmlformats.org/spreadsheetml/2006/main">
  <c r="D89" i="1" l="1"/>
  <c r="C89" i="1" l="1"/>
  <c r="C85" i="1"/>
  <c r="C81" i="1"/>
  <c r="C67" i="1"/>
  <c r="C58" i="1"/>
  <c r="C57" i="1" s="1"/>
  <c r="C52" i="1"/>
  <c r="C45" i="1"/>
  <c r="C42" i="1"/>
  <c r="C27" i="1"/>
  <c r="C26" i="1" s="1"/>
  <c r="C23" i="1"/>
  <c r="C20" i="1"/>
  <c r="C19" i="1"/>
  <c r="C18" i="1" s="1"/>
  <c r="B92" i="1"/>
  <c r="B81" i="1"/>
  <c r="B89" i="1"/>
  <c r="B85" i="1"/>
  <c r="B17" i="1"/>
  <c r="B67" i="1"/>
  <c r="B51" i="1"/>
  <c r="B57" i="1"/>
  <c r="B58" i="1"/>
  <c r="B52" i="1"/>
  <c r="B45" i="1"/>
  <c r="B18" i="1"/>
  <c r="B42" i="1"/>
  <c r="B26" i="1"/>
  <c r="B27" i="1"/>
  <c r="B19" i="1"/>
  <c r="B23" i="1"/>
  <c r="B20" i="1"/>
  <c r="C51" i="1" l="1"/>
  <c r="C17" i="1"/>
  <c r="C92" i="1" s="1"/>
  <c r="E20" i="1" l="1"/>
  <c r="E22" i="1"/>
  <c r="E25" i="1"/>
  <c r="E37" i="1"/>
  <c r="E51" i="1"/>
  <c r="E54" i="1"/>
  <c r="E57" i="1"/>
  <c r="E58" i="1"/>
  <c r="E59" i="1"/>
  <c r="E64" i="1"/>
  <c r="E65" i="1"/>
  <c r="E66" i="1"/>
  <c r="E67" i="1"/>
  <c r="E69" i="1"/>
  <c r="E70" i="1"/>
  <c r="E71" i="1"/>
  <c r="E72" i="1"/>
  <c r="E73" i="1"/>
  <c r="E74" i="1"/>
  <c r="E75" i="1"/>
  <c r="E81" i="1"/>
  <c r="E85" i="1"/>
  <c r="E86" i="1"/>
  <c r="E87" i="1"/>
  <c r="E92" i="1"/>
</calcChain>
</file>

<file path=xl/sharedStrings.xml><?xml version="1.0" encoding="utf-8"?>
<sst xmlns="http://schemas.openxmlformats.org/spreadsheetml/2006/main" count="148" uniqueCount="88">
  <si>
    <t>ºÏ³ÙáõïÝ»ñÇ ³Ýí³ÝáõÙÁ</t>
  </si>
  <si>
    <t>ï³ñ»Ï³Ý µÛáõç»</t>
  </si>
  <si>
    <t>åÉ³Ý</t>
  </si>
  <si>
    <t>կատ. % եռամսյա պլանի նկատմամբ</t>
  </si>
  <si>
    <t xml:space="preserve">կատ. % տարեկան պլանի նկատմամբ </t>
  </si>
  <si>
    <t xml:space="preserve">                Ñ³½. ¹ñ³Ù</t>
  </si>
  <si>
    <t>ì³ñã³Ï³Ý Ù³ë</t>
  </si>
  <si>
    <t>ÀÝ¹³Ù»ÝÁ Ñ³ñÏ»ñ ¨ ïáõñù»ñ</t>
  </si>
  <si>
    <t>1. Ð³ñÏ³ÛÇÝ »³ÏÙáõïÝ»ñ ³Û¹ ÃíáõÙ`</t>
  </si>
  <si>
    <t>³)  ÑáÕÇ Ñ³ñÏ</t>
  </si>
  <si>
    <t>µ)  ·áõÛù³Ñ³ñÏ</t>
  </si>
  <si>
    <t>2. î»Õ³Ï³Ý ïáõñù»ñ ³Û¹ ÃíáõÙ`</t>
  </si>
  <si>
    <t>³)  Ð³Ù³ÛÝùÇ ï³ñ³ÍùáõÙ Ýáñ ß»Ýù»ñÇ, ßÇÝáõÃÛáõÝÝ»ñÇ (Ý»ñ³éÛ³É áã ÑÇÙÝ³Ï³Ý) ßÇÝ³ñ³ñáõÃÛáõÝ (ï»Õ³¹ñÙ³Ý) ÃáõÛÉïíáõÃÛ³Ý Ñ³Ù³ñ,  áñÇó`</t>
  </si>
  <si>
    <t>³µ)  àã ÑÇÙÝ³Ï³Ý ßÇÝáõÃÛáõÝÝ»ñÇ Ñ³Ù³ñ</t>
  </si>
  <si>
    <t xml:space="preserve">   3.  ä»ï³Ï³Ý ïáõñù»ñ ³Û¹ ÃíáõÙ`</t>
  </si>
  <si>
    <t xml:space="preserve">   4. ä³ßïáÝ³Ï³Ý ¹ñ³Ù³ßÝáñÑÝ»ñ ³Û¹ ÃíáõÙ`</t>
  </si>
  <si>
    <t xml:space="preserve">   5. ²ÛÉ »Ï³ÙáõïÝ»ñ ³Û¹ ÃíáõÙ`</t>
  </si>
  <si>
    <t>5.1  ¶áõÛùÇ í³ñÓ³Ï³ÉáõÃÛáõÝÇó »Ï³ÙáõïÝ»ñ ³Û¹ ÃíáõÙ`</t>
  </si>
  <si>
    <t>³) î»Õ³Ï³Ý í×³ñÝ»ñ</t>
  </si>
  <si>
    <t>³¹) â³÷³·ñ³Ï³Ý ³ßË³ï³ÝùÝ»ñÇ Í³é³ÛáõÃÛ³Ý í×³ñ</t>
  </si>
  <si>
    <t>Ֆոնդային մաս</t>
  </si>
  <si>
    <r>
      <t>ա</t>
    </r>
    <r>
      <rPr>
        <sz val="10"/>
        <color theme="1"/>
        <rFont val="Arial LatArm"/>
        <family val="2"/>
      </rPr>
      <t>.</t>
    </r>
    <r>
      <rPr>
        <sz val="8"/>
        <color theme="1"/>
        <rFont val="Arial LatArm"/>
        <family val="2"/>
      </rPr>
      <t xml:space="preserve"> ä»ï³Ï³Ý µÛáõç»Çó Ï³åÇï³É Í³Ëë»ñÇ ýÇÝ³Ýë³íáñÙ³Ý Ýå³ï³Ï³ÛÇÝ Ñ³ïÏ³óáõÙÝ»ñ (ëáõµí»ÝóÇ³Ý»ñ)</t>
    </r>
  </si>
  <si>
    <t>բ. Ընթացիկ սուբվենցիա</t>
  </si>
  <si>
    <t>ÀÜ¸²ØºÜÀ  ºÎ²ØàôîÜºð</t>
  </si>
  <si>
    <t xml:space="preserve">գ) սուբվենցիա  </t>
  </si>
  <si>
    <t xml:space="preserve">5.2 ì³ñã³Ï³Ý  ·³ÝÓáõÙÝ»ñ ³Û¹ ÃíáõÙ` </t>
  </si>
  <si>
    <t>խ) Քաղաքացիական հոգեհանգստի ծիսական ծառ. թույլտվութ.</t>
  </si>
  <si>
    <t>6. Տեղական վճարներ համայնքի ենթ. նախադպրոցական և արտադպրոցական հաստատություններից օգտվողներից գանձվող ծնողական վճարներ</t>
  </si>
  <si>
    <t>9. ä³ßïáÝ³Ï³Ý ¹ñ³Ù³ßÝáñÑÝ»ñ ³Û¹ ÃíáõÙ`</t>
  </si>
  <si>
    <t>10.  ¶áõÛùÇ  ûï³ñáõÙÇó Ùáõïù»ñ, ³Û¹ ÃíáõÙ`</t>
  </si>
  <si>
    <r>
      <t>12.</t>
    </r>
    <r>
      <rPr>
        <i/>
        <sz val="9"/>
        <color theme="1"/>
        <rFont val="Arial LatArm"/>
        <family val="2"/>
      </rPr>
      <t xml:space="preserve"> î³ñ»ëÏ½µÇ ³½³ï ÙÝ³óáñ¹, ³Û¹ ÃíáõÙ`</t>
    </r>
  </si>
  <si>
    <t>8. ä»ï.ÏáÕÙÇó ï»Õ³Ï³Ý ÇÝùÝ³Ï³é³í³ñÙ³Ý Ù³ñÙÇÝÝ»ñÇÝ å³ïíÇñ³Ïí³Í ÉÇ³½áñáõÃÛáõÝÝ»ñÇ Çñ³Ï³Ý³óÙ³Ý Í³Ëë»ñÇ ýÇÝ³Ýë³íáñÙ³Ý Ñ³Ù³ñ å»ï³Ï³Ý µÛáõç»Çó ëï³óíáÕ ÙÇçáóÝ»ñ, áñÇó`</t>
  </si>
  <si>
    <t xml:space="preserve">³³)  ýÇ½Ç³Ï³Ï³Ý ³ÝÓ³ÝóÇó  </t>
  </si>
  <si>
    <t xml:space="preserve">³µ)  Çñ³í³µ³Ý³Ï³Ý ³ÝÓ³ÝóÇó </t>
  </si>
  <si>
    <t xml:space="preserve">³³)  ÐÇÙÝական ßÇÝáõÃÛáõÝ. Ñ³Ù³ñ  </t>
  </si>
  <si>
    <t xml:space="preserve">µ) Ð³Ù³ÛÝùÇ í³ñã³Ï³Ý ï³ñ³ÍùáõÙ ß»Ýù»ñÇ, ßÇÝáõÃ, ù³Õ³ù³ßÇÝ³Ï³Ý ³ÛÉ ûµÛ»ÏïÝ»ñÇ í»ñ³Ï³éáõóÙ³Ý, áõÅ»Õ³óÙ³Ý, í»ñ³Ï³Ý·Ù³Ý,³ñ¹Ç³Ï³Ý³óÙ³Ý  ³ßË³ï³ÝùÝ»ñ (µ³ó³éáõÃÛ³Ùµ ÐÐ ûñ»Ýë¹ñáõÃÛ³Ùµ ë³ÑÙ³Ýí³Í`  ßÇÝ³ñ³ñáõÃÛ³Ý ÃáõÛÉïíáõÃÛáõÝ  ãå³Ñ³ÝçíáÕ ¹»åù»ñÇ) Ï³ï³ñ»Éáõ ÃáõÛÉïíáõÃÛ³Ý Ñ³Ù³ñ  </t>
  </si>
  <si>
    <t xml:space="preserve">·) Ð³Ù³ÛÝùÇ í³ñã³Ï³Ý ï³ñ³ÍùáõÙ ß»Ýù»ñÇ, ßÇÝáõÃ, ù³Õ³ù³ßÇÝ³Ï³Ý ³ÛÉ ûµÛ»ÏïÝ»ñÇ ù³Ý¹Ù³Ý ÃáõÛÉïíáõÃÛ³Ý Ñ³Ù³ñ  </t>
  </si>
  <si>
    <t xml:space="preserve">¹) Ð³Ù³ÛÝùÇ ï³ñ³ÍùáõÙ  á·»ÉÇó ËÙÇãùÝ»ñÇ í³×³éùÇ Ñ³Ù³ñ ·³ÝÓíáÕ ï»Õ.ïáõñù  </t>
  </si>
  <si>
    <t xml:space="preserve">») Ð³Ù³ÛÝùÇ ï³ñ³ÍùáõÙ  ÍË³ËáïÇ  ³ñï³¹ñ³ÝùÇ í³×³éùÇ Ñ³Ù³ñ ·³ÝÓíáÕ ï»Õ.ïáõñù </t>
  </si>
  <si>
    <t xml:space="preserve">½) Ð³Ù³ÛÝùÇ ï³ñ³ÍùáõÙ  µ³óûÃÛ³ í³×³éù Ï³½Ù³Ï»ñå»Éáõ ÃáõÛÉïíáõÃÛ³Ý Ñ³Ù³ñ </t>
  </si>
  <si>
    <t xml:space="preserve">¿) Ð³Ù³ÛÝùÇ ï³ñ³ÍùáõÙ Ñ»ÕáõÏ í³é»ÉÇùÇ, ï»Ë. Ñ»ÕáõÏÝ»ñÇ, Ñ»ÕáõÏ³óí³Í ·³½»ñÇ Ù³Ýñ³Í³Ë ³é¨ïñÇ Ï»ï»ñáõÙ Ñ»ÕáõÏ í³é»ÉÇùÇ, ï»Ë. Ñ»ÕáõÏÝ»ñÇ, Ñ»ÕáõÏ³óí³Í ·³½»ñÇ í³×³éùÇ ÃáõÛÉïíáõÃÛ³Ý Ñ³Ù³ñ </t>
  </si>
  <si>
    <t xml:space="preserve">Á) Ð³Ù³ÛÝùÇ ï³ñ³ÍùáõÙ ³é¨ïñÇ, Ñ³Ýñ. ëÝÝ¹Ç,½í³ñ×³ÝùÇ, ß³ÑáõÙáí  Ë³Õ»ñÇ ¨ íÇ×³Ï³Ë³Õ Ï³½Ù³Ï»ñå. ûµÛ»ÏïÝ»ñÁ, µ³ÕÝÇùÝ»ñÁ (ë³áõÝ³Ý»ñÁ) Ë³Õ³ïÝ»ñÁ Å³ÙÁ 24.00Çó Ñ»ïá ³ßË. ÃáõÛÉïí. Ñ³Ùար </t>
  </si>
  <si>
    <t>Ã) Ð³Ù³ÛÝùÇ ï³ñ³ÍùáõÙ ³ñï³ùÇÝ ·áí³½¹ ï»Õ³¹ñ»Éáõ ÃáõÛÉïíáõÃ Ñ³Ù³ñ</t>
  </si>
  <si>
    <t xml:space="preserve">Å) Ð³Ù³ÛÝùÇ ï³ñ³ÍùáõÙ( µ³ó³éáõÃÛ³Ùµ Ã³Õ³ÛÇÝ Ñ³Ù³ÛÝùÝ»ñÇ) Ù³ñ¹³ï³ñ ï³ùëáõ (µ³ó³éáõÃÛ³Ùµ »ñÃáõÕ³ÛÇÝ ï³ùëÇÝ»ñÇ) Í³é³ÛáõÃÛáõÝ Çñ³Ï³Ý³óÝ»Éáõ ÃáõÛÉïíáõÃ. Ñ³Ù³ñ  </t>
  </si>
  <si>
    <t xml:space="preserve">³) ä»ï³Ï³Ý µÛáõç»Çó ýÇÝ³Ýë³Ï³Ý Ñ³Ù³Ñ³ñÃ»óÙ³Ý ëÏ½µáõÝùáí ïñ³Ù³¹ñíáÕ ¹áï³óÇ³Ý»ñ  </t>
  </si>
  <si>
    <t xml:space="preserve">դ) օտարերկրյա պետություններից տրվող տրանսֆերներ  </t>
  </si>
  <si>
    <t xml:space="preserve">³) Ð³Ù³ÛÝùÇ ë»÷³Ï³ÝáõÃÛáõÝ Ñ³Ù³ñíáÕ ÑáÕ»ñÇ í³ñÓ³Ï³ÉáõÃÛ³Ý í³ñÓ³í×³ñÝ»ñ  </t>
  </si>
  <si>
    <t xml:space="preserve">µ) Ð³Ù³ÛÝùÇ í³ñã³Ï³Ý ï³ñ³ÍùáõÙ ·ïÝíáÕ å»ïáõÃÛ³Ý ¨ Ñ³Ù³ÛÝùÇ ë»÷³Ï³ÝáõÃÛ³ÝÁ å³ïÏ³ÝáÕ ÑáÕ³Ù³ë»ñÇ Ï³éáõó³å.  Çñ³íáõÝùÇ  ¹ÇÙ³ó ·³ÝÓíáÕ í³ñÓ³í×³ñÝ»ñ  </t>
  </si>
  <si>
    <t xml:space="preserve">·) ²ÛÉ ·áõÛùÇ í³ñÓ³Ï³ÉáõթյունÇó Ùáõïù»ñ </t>
  </si>
  <si>
    <t xml:space="preserve">³³) ²×áõñ¹-í³×³éù Ï³½Ù³Ï»ñå»Éáõ Ñ³Ù³ñ ï»Õ³Ï³Ý í×³ñ  </t>
  </si>
  <si>
    <t xml:space="preserve">³µ) ÞÇÝ³ñ³ñáõÃÛ³Ý ï»ëùÇ  ÷á÷áËáõÃÛ³Ý ¨ í»ñ³Ï³éáõóÙ³Ý Ñ³Ù³ñ í×³ñ  </t>
  </si>
  <si>
    <t xml:space="preserve">³·)ÞÇÝ³ñ ³í³ñïÁ ÷³ëï³·ñ í×³ñ </t>
  </si>
  <si>
    <t xml:space="preserve">µ) Ð³Ù³ÛÝùÇ í³ñã³Ï³Ý ï³ñ³ÍùáõÙ ÇÝùÝ³Ï³Ù  Ï³éáõóí³Í ß»Ýù»ñÇ, ßÇÝáõÃÛáõÝÝ»ñÇ ûñÇÝ³Ï³Ý³óÙ³Ý Ñ³Ù³ñ í×³ñÝ»ñ  </t>
  </si>
  <si>
    <t xml:space="preserve">5.3 ì³ñã³Ï³Ý Çñ³í³Ë³ËïáõÙÝ»ñÇ Ñ³Ù³ñ ï»Õ³Ï³Ý ÇÝùÝ³Ï³é³í³ñÙ³Ý Ù³ñÙÇÝÝ»ñÇ  ÏáÕÙÇó å³ï³ëË³Ý³ïíáõÃÛ³Ý ÙÇçáóÝ»ñÇ ÏÇñ³éáõÙÇó »Ï³ÙáõïÝ»ñ  </t>
  </si>
  <si>
    <t xml:space="preserve">5.4 úñ»Ýùáí ¨ Çñ³í³Ï³Ý ³ÛÉ ³Ïï»ñáí ë³ÑÙ³Ýí³Í` Ñ³Ù³ÛÝùÇ µÛáõç»Ç Ùáõïù³·ñÙ³Ý »ÝÃ³Ï³ ³ÛÉ »Ï³ÙáõïÝ»ñ ( աղբահանություն)  </t>
  </si>
  <si>
    <t xml:space="preserve">ա) Արտաշատ համայնքի թիվ 1 մանկապարտեզ ՀՈԱԿ </t>
  </si>
  <si>
    <t xml:space="preserve">բ) Արտաշատ համայնքի թիվ 3 մանկապարտեզ ՀՈԱԿ </t>
  </si>
  <si>
    <t xml:space="preserve">գ) Արտաշատ համայնքի թիվ 4 մանկապարտեզ ՀՈԱԿ </t>
  </si>
  <si>
    <t xml:space="preserve">դ) Արտաշատ համայնքի թիվ 5 մանկապարտեզ ՀՈԱԿ </t>
  </si>
  <si>
    <t xml:space="preserve">ե) Արտաշատ համայնքի թիվ 6 մանկապարտեզ ՀՈԱԿ </t>
  </si>
  <si>
    <t xml:space="preserve">զ) Արտաշատ համայնքի թիվ 7 մանկապարտեզ ՀՈԱԿ </t>
  </si>
  <si>
    <t xml:space="preserve">է) Արտաշատ համայնքի թիվ 8 մանկապարտեզ ՀՈԱԿ </t>
  </si>
  <si>
    <t xml:space="preserve">ը) Արտաշատ համայնքի երաժշտական դպրոց ՀՈԱԿ </t>
  </si>
  <si>
    <t xml:space="preserve">7. Հուղարկավորման ծառայություններ </t>
  </si>
  <si>
    <t xml:space="preserve">³) ÑáÕÇ ûï³ñáõÙÇ ó Ùáõïù»ñ </t>
  </si>
  <si>
    <t xml:space="preserve">µ) ³ÛÉ ·áõÛùÇ ûï³ñáõÙÇó Ùáõïù»ñ </t>
  </si>
  <si>
    <t xml:space="preserve">³) ì³ñã³Ï³Ý Ù³ë </t>
  </si>
  <si>
    <t xml:space="preserve">µ)  üáÝ¹³ÛÇÝ Ù³ë         </t>
  </si>
  <si>
    <t xml:space="preserve">µ) Üáï³ñ³Ï³Ý ·ñ³ë»ÝÛ³ÏÝ»ñÇ ÏáÕÙÇó Ýáï³ñ³Ï³Ý Í³é³ÛáõÃÛáõÝÝ»ñ Ï³ï³ñ»Éáõ,Ýáï³ñ³Ï³Ý Ï³ñ·áí í³í»ñ³óí³Í ÷³ëï³ÃÕÃ»ñÇ ÏñÏÝûñÇÝ³ÏÝ»ñ  ï³Éáõ, Ýßí³Í Ù³ñÙÇÝÝ»ñÇ ÏáÕÙÇó ·áñÍ³ñùÝ»ñÇ Ý³Ë³·Í»ñ ¨ ¹ÇÙáõÙÝ»ñ Ï³½Ù»Éáõ,÷³ëï³ÃÕÃ»ñÇ å³ï×»Ý»ñ Ñ³Ý»Éáõ ¨ ¹ñ³ÝóÇó ù³Õí³ÍùÝ»ñ ï³Éáõ Ñ³Ù³ñ  </t>
  </si>
  <si>
    <t xml:space="preserve">³) ø³Õ³ù³óÇ³Ï³Ý ³Ïï»ñ ·ñ³Ýó»Éáõ, ¹ñ³Ýó Ù³ëÇÝ ù³Õ³ù³óÇÝ»ñÇÝ ÏñÏÝ³ÏÇ íÏ³Û³Ï³ÝÝ»ñ, ù³Õ³ù³óÇ³Ï³Ý Ï³óáõÃÛ³Ý ³Ïï»ñáõÙ Ï³ï³ñí³Í ·ñ³éáõÙÝ»ñáõÙ ÷á÷áËáõÃÛáõÝÝ»ñ,Éñ³óáõÙÝ»ñ, áõÕÕáõÙÝ»ñ Ï³ï³ñ»Éáõ ¨ í»ñ³Ï³Ý·ÝÙ³Ý Ï³å³Ïó íÏ³Û³Ï³ÝÝ»ñ ï³Éáõ Ñ³Ù³ñ  </t>
  </si>
  <si>
    <r>
      <t>Ç</t>
    </r>
    <r>
      <rPr>
        <sz val="8"/>
        <color theme="1"/>
        <rFont val="Arial LatArm"/>
        <family val="2"/>
      </rPr>
      <t xml:space="preserve">)  Â³ÝÏ³ñÅ»ù Ù»ï³ÕÝ»ñÇó å³ïñ³ëïí Çñ»ñÇ Ù³Ýñ³Í³Ë ³éáõí³×³éùÇ ÃáõÛïí Ñ³Ù </t>
    </r>
  </si>
  <si>
    <r>
      <t>լ</t>
    </r>
    <r>
      <rPr>
        <sz val="8"/>
        <color theme="1"/>
        <rFont val="Arial LatArm"/>
        <family val="2"/>
      </rPr>
      <t>)</t>
    </r>
    <r>
      <rPr>
        <sz val="8"/>
        <color theme="1"/>
        <rFont val="Arial Armenian"/>
        <family val="2"/>
      </rPr>
      <t xml:space="preserve">  </t>
    </r>
    <r>
      <rPr>
        <sz val="8"/>
        <color theme="1"/>
        <rFont val="Sylfaen"/>
        <family val="1"/>
        <charset val="204"/>
      </rPr>
      <t>Հանրային</t>
    </r>
    <r>
      <rPr>
        <sz val="8"/>
        <color theme="1"/>
        <rFont val="Arial Armenian"/>
        <family val="2"/>
      </rPr>
      <t xml:space="preserve"> </t>
    </r>
    <r>
      <rPr>
        <sz val="8"/>
        <color theme="1"/>
        <rFont val="Sylfaen"/>
        <family val="1"/>
        <charset val="204"/>
      </rPr>
      <t>սննդի</t>
    </r>
    <r>
      <rPr>
        <sz val="8"/>
        <color theme="1"/>
        <rFont val="Arial Armenian"/>
        <family val="2"/>
      </rPr>
      <t xml:space="preserve"> </t>
    </r>
    <r>
      <rPr>
        <sz val="8"/>
        <color theme="1"/>
        <rFont val="Sylfaen"/>
        <family val="1"/>
        <charset val="204"/>
      </rPr>
      <t xml:space="preserve">կազմակերպում  </t>
    </r>
  </si>
  <si>
    <r>
      <t xml:space="preserve">գ) </t>
    </r>
    <r>
      <rPr>
        <sz val="8"/>
        <color theme="1"/>
        <rFont val="Sylfaen"/>
        <family val="1"/>
        <charset val="204"/>
      </rPr>
      <t xml:space="preserve">այլ եկամուտներ, բազմաբնակարան շենքերի սպասարկման վճար  </t>
    </r>
  </si>
  <si>
    <t xml:space="preserve">³) øԿԱԳԲ  Í³é³ÛáõÃÛ³Ý Ñ³Ù³ñ  </t>
  </si>
  <si>
    <r>
      <t xml:space="preserve">11. </t>
    </r>
    <r>
      <rPr>
        <sz val="9"/>
        <color theme="1"/>
        <rFont val="Sylfaen"/>
        <family val="1"/>
        <charset val="204"/>
      </rPr>
      <t>Վարչ</t>
    </r>
    <r>
      <rPr>
        <sz val="9"/>
        <color theme="1"/>
        <rFont val="Arial Armenian"/>
        <family val="2"/>
      </rPr>
      <t>. բ</t>
    </r>
    <r>
      <rPr>
        <sz val="9"/>
        <color theme="1"/>
        <rFont val="Sylfaen"/>
        <family val="1"/>
        <charset val="204"/>
      </rPr>
      <t>յուջեի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պահուստ</t>
    </r>
    <r>
      <rPr>
        <sz val="9"/>
        <color theme="1"/>
        <rFont val="Arial Armenian"/>
        <family val="2"/>
      </rPr>
      <t xml:space="preserve">. </t>
    </r>
    <r>
      <rPr>
        <sz val="9"/>
        <color theme="1"/>
        <rFont val="Sylfaen"/>
        <family val="1"/>
        <charset val="204"/>
      </rPr>
      <t>ֆոնդից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հատկացում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ֆոնդային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բյուջե</t>
    </r>
  </si>
  <si>
    <t xml:space="preserve">÷³ëï.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</si>
  <si>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ԱՐՏԱՇԱՏ ՀԱՄԱՅՆՔ</t>
  </si>
  <si>
    <t xml:space="preserve">ե)պետ. բյուջեից տրամադրվող այլ դոտացիա </t>
  </si>
  <si>
    <t xml:space="preserve">µ)²Ý³ëÝ³µáõÅ³Ïան  Í³é³ÛáõÃÛ³Ý  Ñ³Ù³ñ </t>
  </si>
  <si>
    <r>
      <t>բ)</t>
    </r>
    <r>
      <rPr>
        <sz val="8"/>
        <color theme="1"/>
        <rFont val="Arial LatArm"/>
        <family val="2"/>
      </rPr>
      <t xml:space="preserve"> այլ դոտացիա</t>
    </r>
  </si>
  <si>
    <t>_</t>
  </si>
  <si>
    <t>4-րդ »é³ÙëÛ³ åÉ³Ý</t>
  </si>
  <si>
    <t>դ) ²ÛÉ ·áõÛùÇ í³ñÓ³Ï³ÉáõթյունÇó Ùáõïù»ñ</t>
  </si>
  <si>
    <r>
      <t>2018 ԹՎԱԿԱՆԻ ՏԱՐԵԿԱՆ ´ÚàôæºÆ ºÎ²ØàôîÜº</t>
    </r>
    <r>
      <rPr>
        <sz val="10"/>
        <color theme="1"/>
        <rFont val="Sylfaen"/>
        <family val="1"/>
        <charset val="204"/>
      </rPr>
      <t>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ԿԱՏԱՐՈՂԱԿԱՆԸ</t>
    </r>
  </si>
  <si>
    <t>առ  01.01.2019թ.</t>
  </si>
  <si>
    <t xml:space="preserve">µ³)  ýÇ½Ç³Ï³Ï³Ý ³ÝÓ³ÝóÇó  </t>
  </si>
  <si>
    <t xml:space="preserve">µµ)  ýÇ½Ç³Ï³Ï³Ý ³ÝÓ³ÝóÇó    </t>
  </si>
  <si>
    <t>Ñ³ßí»ïáõ Å³Ù³Ý³Ï³ßñç³Ý   / տարեկան/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</si>
</sst>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"/>
      <name val="Arial Armenian"/>
      <family val="2"/>
    </font>
    <font>
      <u/>
      <sz val="11"/>
      <color theme="1"/>
      <name val="Sylfaen"/>
      <family val="1"/>
      <charset val="204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sz val="9"/>
      <color theme="1"/>
      <name val="Arial LatArm"/>
      <family val="2"/>
    </font>
    <font>
      <sz val="8"/>
      <color theme="1"/>
      <name val="Arial LatArm"/>
      <family val="2"/>
    </font>
    <font>
      <b/>
      <sz val="8"/>
      <color theme="1"/>
      <name val="Arial LatArm"/>
      <family val="2"/>
    </font>
    <font>
      <b/>
      <sz val="10"/>
      <color theme="1"/>
      <name val="Arial LatArm"/>
      <family val="2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Arial LatArm"/>
      <family val="2"/>
    </font>
    <font>
      <sz val="9"/>
      <color theme="1"/>
      <name val="Sylfaen"/>
      <family val="1"/>
      <charset val="204"/>
    </font>
    <font>
      <sz val="8"/>
      <color theme="1"/>
      <name val="Arial Armenian"/>
      <family val="2"/>
    </font>
    <font>
      <sz val="8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9"/>
      <color theme="1"/>
      <name val="Arial Armenian"/>
      <family val="2"/>
    </font>
    <font>
      <i/>
      <sz val="9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 LatArm"/>
      <family val="2"/>
    </font>
    <font>
      <sz val="9"/>
      <color rgb="FF000000"/>
      <name val="Arial LatArm"/>
      <family val="2"/>
    </font>
    <font>
      <b/>
      <sz val="9"/>
      <color rgb="FF000000"/>
      <name val="Calibri"/>
      <family val="2"/>
      <charset val="204"/>
    </font>
    <font>
      <sz val="12"/>
      <color theme="1"/>
      <name val="Sylfaen"/>
      <family val="1"/>
      <charset val="204"/>
    </font>
    <font>
      <sz val="12"/>
      <color theme="1"/>
      <name val="Arial Armenian"/>
      <family val="2"/>
    </font>
    <font>
      <sz val="12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right"/>
    </xf>
    <xf numFmtId="2" fontId="11" fillId="0" borderId="22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5" xfId="0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6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tabSelected="1" topLeftCell="A85" workbookViewId="0">
      <selection activeCell="B102" sqref="B102"/>
    </sheetView>
  </sheetViews>
  <sheetFormatPr defaultRowHeight="15" x14ac:dyDescent="0.25"/>
  <cols>
    <col min="1" max="1" width="41.7109375" customWidth="1"/>
    <col min="2" max="2" width="10.7109375" customWidth="1"/>
    <col min="3" max="3" width="11.5703125" customWidth="1"/>
    <col min="4" max="4" width="10.140625" customWidth="1"/>
    <col min="5" max="5" width="9.28515625" customWidth="1"/>
    <col min="6" max="6" width="10.140625" customWidth="1"/>
    <col min="10" max="10" width="11.140625" customWidth="1"/>
  </cols>
  <sheetData>
    <row r="1" spans="1:7" x14ac:dyDescent="0.25">
      <c r="A1" s="77" t="s">
        <v>76</v>
      </c>
      <c r="B1" s="78"/>
      <c r="C1" s="78"/>
      <c r="D1" s="78"/>
      <c r="E1" s="78"/>
      <c r="F1" s="78"/>
    </row>
    <row r="2" spans="1:7" x14ac:dyDescent="0.25">
      <c r="A2" s="11"/>
      <c r="B2" s="11"/>
      <c r="C2" s="11"/>
      <c r="D2" s="11"/>
      <c r="E2" s="11"/>
    </row>
    <row r="3" spans="1:7" ht="15.75" customHeight="1" x14ac:dyDescent="0.25">
      <c r="A3" s="76" t="s">
        <v>83</v>
      </c>
      <c r="B3" s="76"/>
      <c r="C3" s="76"/>
      <c r="D3" s="76"/>
      <c r="E3" s="76"/>
      <c r="F3" s="76"/>
    </row>
    <row r="4" spans="1:7" x14ac:dyDescent="0.25">
      <c r="A4" s="11"/>
      <c r="B4" s="11"/>
      <c r="C4" s="11"/>
      <c r="D4" s="11"/>
      <c r="E4" s="11"/>
    </row>
    <row r="5" spans="1:7" ht="15.75" customHeight="1" x14ac:dyDescent="0.25">
      <c r="A5" s="97" t="s">
        <v>84</v>
      </c>
      <c r="B5" s="97"/>
      <c r="C5" s="97"/>
      <c r="D5" s="97"/>
      <c r="E5" s="97"/>
      <c r="F5" s="97"/>
      <c r="G5" s="41"/>
    </row>
    <row r="6" spans="1:7" x14ac:dyDescent="0.25">
      <c r="A6" s="11"/>
      <c r="B6" s="11"/>
      <c r="C6" s="11"/>
      <c r="D6" s="11"/>
      <c r="E6" s="11"/>
    </row>
    <row r="8" spans="1:7" ht="15.75" thickBot="1" x14ac:dyDescent="0.3"/>
    <row r="9" spans="1:7" x14ac:dyDescent="0.25">
      <c r="A9" s="79" t="s">
        <v>0</v>
      </c>
      <c r="B9" s="82" t="s">
        <v>1</v>
      </c>
      <c r="C9" s="85" t="s">
        <v>87</v>
      </c>
      <c r="D9" s="86"/>
      <c r="E9" s="86"/>
      <c r="F9" s="82"/>
    </row>
    <row r="10" spans="1:7" x14ac:dyDescent="0.25">
      <c r="A10" s="80"/>
      <c r="B10" s="83"/>
      <c r="C10" s="87"/>
      <c r="D10" s="88"/>
      <c r="E10" s="88"/>
      <c r="F10" s="83"/>
    </row>
    <row r="11" spans="1:7" ht="15.75" thickBot="1" x14ac:dyDescent="0.3">
      <c r="A11" s="80"/>
      <c r="B11" s="84"/>
      <c r="C11" s="89"/>
      <c r="D11" s="90"/>
      <c r="E11" s="90"/>
      <c r="F11" s="84"/>
    </row>
    <row r="12" spans="1:7" x14ac:dyDescent="0.25">
      <c r="A12" s="80"/>
      <c r="B12" s="82" t="s">
        <v>2</v>
      </c>
      <c r="C12" s="91" t="s">
        <v>81</v>
      </c>
      <c r="D12" s="85" t="s">
        <v>75</v>
      </c>
      <c r="E12" s="91" t="s">
        <v>3</v>
      </c>
      <c r="F12" s="93" t="s">
        <v>4</v>
      </c>
    </row>
    <row r="13" spans="1:7" x14ac:dyDescent="0.25">
      <c r="A13" s="80"/>
      <c r="B13" s="83"/>
      <c r="C13" s="92"/>
      <c r="D13" s="87"/>
      <c r="E13" s="92"/>
      <c r="F13" s="94"/>
    </row>
    <row r="14" spans="1:7" x14ac:dyDescent="0.25">
      <c r="A14" s="80"/>
      <c r="B14" s="83"/>
      <c r="C14" s="92"/>
      <c r="D14" s="87"/>
      <c r="E14" s="92"/>
      <c r="F14" s="94"/>
    </row>
    <row r="15" spans="1:7" ht="15.75" thickBot="1" x14ac:dyDescent="0.3">
      <c r="A15" s="80"/>
      <c r="B15" s="83"/>
      <c r="C15" s="92"/>
      <c r="D15" s="87"/>
      <c r="E15" s="92"/>
      <c r="F15" s="94"/>
    </row>
    <row r="16" spans="1:7" ht="15.75" thickBot="1" x14ac:dyDescent="0.3">
      <c r="A16" s="81"/>
      <c r="B16" s="95" t="s">
        <v>5</v>
      </c>
      <c r="C16" s="95"/>
      <c r="D16" s="96"/>
      <c r="E16" s="92"/>
      <c r="F16" s="94"/>
    </row>
    <row r="17" spans="1:6" ht="15.75" thickBot="1" x14ac:dyDescent="0.3">
      <c r="A17" s="45" t="s">
        <v>6</v>
      </c>
      <c r="B17" s="24">
        <f>B19+B26+B42+B45+B51+B67+B76+B77</f>
        <v>712008.19</v>
      </c>
      <c r="C17" s="24">
        <f>C19+C26+C42+C45+C51+C67+C76+C77</f>
        <v>712008.19</v>
      </c>
      <c r="D17" s="63">
        <v>690568.65</v>
      </c>
      <c r="E17" s="75">
        <v>97</v>
      </c>
      <c r="F17" s="75">
        <v>97</v>
      </c>
    </row>
    <row r="18" spans="1:6" ht="20.25" customHeight="1" x14ac:dyDescent="0.25">
      <c r="A18" s="46" t="s">
        <v>7</v>
      </c>
      <c r="B18" s="23">
        <f>B19+B26+B42</f>
        <v>192894.09</v>
      </c>
      <c r="C18" s="23">
        <f>C19+C26+C42</f>
        <v>192894.09</v>
      </c>
      <c r="D18" s="58">
        <v>196533.7</v>
      </c>
      <c r="E18" s="74" t="s">
        <v>80</v>
      </c>
      <c r="F18" s="74" t="s">
        <v>80</v>
      </c>
    </row>
    <row r="19" spans="1:6" ht="24" customHeight="1" x14ac:dyDescent="0.25">
      <c r="A19" s="47" t="s">
        <v>8</v>
      </c>
      <c r="B19" s="17">
        <f>B20+B23</f>
        <v>156200</v>
      </c>
      <c r="C19" s="17">
        <f>C20+C23</f>
        <v>156200</v>
      </c>
      <c r="D19" s="13">
        <v>158152.25</v>
      </c>
      <c r="E19" s="60" t="s">
        <v>80</v>
      </c>
      <c r="F19" s="60" t="s">
        <v>80</v>
      </c>
    </row>
    <row r="20" spans="1:6" x14ac:dyDescent="0.25">
      <c r="A20" s="40" t="s">
        <v>9</v>
      </c>
      <c r="B20" s="18">
        <f>B21+B22</f>
        <v>23200</v>
      </c>
      <c r="C20" s="18">
        <f>C21+C22</f>
        <v>23200</v>
      </c>
      <c r="D20" s="12">
        <v>22404.22</v>
      </c>
      <c r="E20" s="66">
        <f t="shared" ref="E20:E81" si="0">D20/C20*100</f>
        <v>96.569913793103453</v>
      </c>
      <c r="F20" s="60">
        <v>96.6</v>
      </c>
    </row>
    <row r="21" spans="1:6" ht="18" customHeight="1" x14ac:dyDescent="0.25">
      <c r="A21" s="40" t="s">
        <v>32</v>
      </c>
      <c r="B21" s="18">
        <v>19000</v>
      </c>
      <c r="C21" s="18">
        <v>19000</v>
      </c>
      <c r="D21" s="13">
        <v>19540.060000000001</v>
      </c>
      <c r="E21" s="60" t="s">
        <v>80</v>
      </c>
      <c r="F21" s="60" t="s">
        <v>80</v>
      </c>
    </row>
    <row r="22" spans="1:6" ht="15" customHeight="1" x14ac:dyDescent="0.25">
      <c r="A22" s="40" t="s">
        <v>33</v>
      </c>
      <c r="B22" s="18">
        <v>4200</v>
      </c>
      <c r="C22" s="18">
        <v>4200</v>
      </c>
      <c r="D22" s="13">
        <v>2864.16</v>
      </c>
      <c r="E22" s="66">
        <f t="shared" si="0"/>
        <v>68.194285714285712</v>
      </c>
      <c r="F22" s="60">
        <v>68.2</v>
      </c>
    </row>
    <row r="23" spans="1:6" ht="14.25" customHeight="1" x14ac:dyDescent="0.25">
      <c r="A23" s="40" t="s">
        <v>10</v>
      </c>
      <c r="B23" s="18">
        <f>B24+B25</f>
        <v>133000</v>
      </c>
      <c r="C23" s="18">
        <f>C24+C25</f>
        <v>133000</v>
      </c>
      <c r="D23" s="13">
        <v>135748.03</v>
      </c>
      <c r="E23" s="60" t="s">
        <v>80</v>
      </c>
      <c r="F23" s="60" t="s">
        <v>80</v>
      </c>
    </row>
    <row r="24" spans="1:6" ht="16.5" customHeight="1" x14ac:dyDescent="0.25">
      <c r="A24" s="48" t="s">
        <v>85</v>
      </c>
      <c r="B24" s="18">
        <v>103000</v>
      </c>
      <c r="C24" s="18">
        <v>103000</v>
      </c>
      <c r="D24" s="13">
        <v>110278.99</v>
      </c>
      <c r="E24" s="60" t="s">
        <v>80</v>
      </c>
      <c r="F24" s="60" t="s">
        <v>80</v>
      </c>
    </row>
    <row r="25" spans="1:6" ht="15" customHeight="1" x14ac:dyDescent="0.25">
      <c r="A25" s="48" t="s">
        <v>86</v>
      </c>
      <c r="B25" s="18">
        <v>30000</v>
      </c>
      <c r="C25" s="18">
        <v>30000</v>
      </c>
      <c r="D25" s="13">
        <v>25469.040000000001</v>
      </c>
      <c r="E25" s="66">
        <f t="shared" si="0"/>
        <v>84.896799999999999</v>
      </c>
      <c r="F25" s="60">
        <v>84.9</v>
      </c>
    </row>
    <row r="26" spans="1:6" ht="20.25" customHeight="1" x14ac:dyDescent="0.25">
      <c r="A26" s="49" t="s">
        <v>11</v>
      </c>
      <c r="B26" s="18">
        <f>B27+B30+B31+B32+B33+B34+B35+B36+B37+B38+B39+B40+B41</f>
        <v>20194.09</v>
      </c>
      <c r="C26" s="18">
        <f>C27+C30+C31+C32+C33+C34+C35+C36+C37+C38+C39+C40+C41</f>
        <v>20194.09</v>
      </c>
      <c r="D26" s="13">
        <v>20425.939999999999</v>
      </c>
      <c r="E26" s="60" t="s">
        <v>80</v>
      </c>
      <c r="F26" s="60" t="s">
        <v>80</v>
      </c>
    </row>
    <row r="27" spans="1:6" ht="45" customHeight="1" x14ac:dyDescent="0.25">
      <c r="A27" s="40" t="s">
        <v>12</v>
      </c>
      <c r="B27" s="18">
        <f>B28+B29</f>
        <v>500</v>
      </c>
      <c r="C27" s="18">
        <f>C28+C29</f>
        <v>500</v>
      </c>
      <c r="D27" s="33">
        <v>850</v>
      </c>
      <c r="E27" s="60" t="s">
        <v>80</v>
      </c>
      <c r="F27" s="60" t="s">
        <v>80</v>
      </c>
    </row>
    <row r="28" spans="1:6" ht="18" customHeight="1" x14ac:dyDescent="0.25">
      <c r="A28" s="40" t="s">
        <v>34</v>
      </c>
      <c r="B28" s="18">
        <v>500</v>
      </c>
      <c r="C28" s="18">
        <v>500</v>
      </c>
      <c r="D28" s="33">
        <v>850</v>
      </c>
      <c r="E28" s="60" t="s">
        <v>80</v>
      </c>
      <c r="F28" s="60" t="s">
        <v>80</v>
      </c>
    </row>
    <row r="29" spans="1:6" ht="18" customHeight="1" x14ac:dyDescent="0.25">
      <c r="A29" s="40" t="s">
        <v>13</v>
      </c>
      <c r="B29" s="19"/>
      <c r="C29" s="19"/>
      <c r="D29" s="13"/>
      <c r="E29" s="66"/>
      <c r="F29" s="60"/>
    </row>
    <row r="30" spans="1:6" ht="78.75" customHeight="1" x14ac:dyDescent="0.25">
      <c r="A30" s="40" t="s">
        <v>35</v>
      </c>
      <c r="B30" s="18">
        <v>30</v>
      </c>
      <c r="C30" s="18">
        <v>30</v>
      </c>
      <c r="D30" s="60" t="s">
        <v>80</v>
      </c>
      <c r="E30" s="60" t="s">
        <v>80</v>
      </c>
      <c r="F30" s="60" t="s">
        <v>80</v>
      </c>
    </row>
    <row r="31" spans="1:6" ht="33" customHeight="1" x14ac:dyDescent="0.25">
      <c r="A31" s="40" t="s">
        <v>36</v>
      </c>
      <c r="B31" s="18">
        <v>20</v>
      </c>
      <c r="C31" s="18">
        <v>20</v>
      </c>
      <c r="D31" s="33">
        <v>40</v>
      </c>
      <c r="E31" s="60" t="s">
        <v>80</v>
      </c>
      <c r="F31" s="60" t="s">
        <v>80</v>
      </c>
    </row>
    <row r="32" spans="1:6" ht="36.75" customHeight="1" x14ac:dyDescent="0.25">
      <c r="A32" s="40" t="s">
        <v>37</v>
      </c>
      <c r="B32" s="18">
        <v>3355.5</v>
      </c>
      <c r="C32" s="18">
        <v>3355.5</v>
      </c>
      <c r="D32" s="34">
        <v>3370.5</v>
      </c>
      <c r="E32" s="60" t="s">
        <v>80</v>
      </c>
      <c r="F32" s="60" t="s">
        <v>80</v>
      </c>
    </row>
    <row r="33" spans="1:6" ht="25.5" customHeight="1" x14ac:dyDescent="0.25">
      <c r="A33" s="40" t="s">
        <v>38</v>
      </c>
      <c r="B33" s="18">
        <v>2517</v>
      </c>
      <c r="C33" s="18">
        <v>2517</v>
      </c>
      <c r="D33" s="34">
        <v>2703</v>
      </c>
      <c r="E33" s="60" t="s">
        <v>80</v>
      </c>
      <c r="F33" s="60" t="s">
        <v>80</v>
      </c>
    </row>
    <row r="34" spans="1:6" ht="31.5" customHeight="1" x14ac:dyDescent="0.25">
      <c r="A34" s="40" t="s">
        <v>39</v>
      </c>
      <c r="B34" s="18">
        <v>910.59</v>
      </c>
      <c r="C34" s="18">
        <v>910.59</v>
      </c>
      <c r="D34" s="13">
        <v>918.59</v>
      </c>
      <c r="E34" s="60" t="s">
        <v>80</v>
      </c>
      <c r="F34" s="60" t="s">
        <v>80</v>
      </c>
    </row>
    <row r="35" spans="1:6" ht="60.75" customHeight="1" x14ac:dyDescent="0.25">
      <c r="A35" s="48" t="s">
        <v>40</v>
      </c>
      <c r="B35" s="18">
        <v>3200</v>
      </c>
      <c r="C35" s="18">
        <v>3200</v>
      </c>
      <c r="D35" s="33">
        <v>3460</v>
      </c>
      <c r="E35" s="60" t="s">
        <v>80</v>
      </c>
      <c r="F35" s="60" t="s">
        <v>80</v>
      </c>
    </row>
    <row r="36" spans="1:6" ht="58.5" customHeight="1" x14ac:dyDescent="0.25">
      <c r="A36" s="40" t="s">
        <v>41</v>
      </c>
      <c r="B36" s="18">
        <v>1030</v>
      </c>
      <c r="C36" s="18">
        <v>1030</v>
      </c>
      <c r="D36" s="33">
        <v>1030</v>
      </c>
      <c r="E36" s="60">
        <v>100</v>
      </c>
      <c r="F36" s="60">
        <v>100</v>
      </c>
    </row>
    <row r="37" spans="1:6" ht="36.75" customHeight="1" x14ac:dyDescent="0.25">
      <c r="A37" s="40" t="s">
        <v>42</v>
      </c>
      <c r="B37" s="18">
        <v>6500</v>
      </c>
      <c r="C37" s="18">
        <v>6500</v>
      </c>
      <c r="D37" s="13">
        <v>5731.95</v>
      </c>
      <c r="E37" s="66">
        <f t="shared" si="0"/>
        <v>88.183846153846147</v>
      </c>
      <c r="F37" s="60">
        <v>88.2</v>
      </c>
    </row>
    <row r="38" spans="1:6" ht="44.25" customHeight="1" x14ac:dyDescent="0.25">
      <c r="A38" s="40" t="s">
        <v>43</v>
      </c>
      <c r="B38" s="18">
        <v>220</v>
      </c>
      <c r="C38" s="18">
        <v>220</v>
      </c>
      <c r="D38" s="33">
        <v>240</v>
      </c>
      <c r="E38" s="60" t="s">
        <v>80</v>
      </c>
      <c r="F38" s="60" t="s">
        <v>80</v>
      </c>
    </row>
    <row r="39" spans="1:6" ht="25.5" customHeight="1" x14ac:dyDescent="0.25">
      <c r="A39" s="50" t="s">
        <v>70</v>
      </c>
      <c r="B39" s="18">
        <v>150</v>
      </c>
      <c r="C39" s="18">
        <v>150</v>
      </c>
      <c r="D39" s="33">
        <v>200</v>
      </c>
      <c r="E39" s="60" t="s">
        <v>80</v>
      </c>
      <c r="F39" s="60" t="s">
        <v>80</v>
      </c>
    </row>
    <row r="40" spans="1:6" ht="18.75" customHeight="1" x14ac:dyDescent="0.25">
      <c r="A40" s="51" t="s">
        <v>71</v>
      </c>
      <c r="B40" s="18">
        <v>1011</v>
      </c>
      <c r="C40" s="18">
        <v>1011</v>
      </c>
      <c r="D40" s="14">
        <v>1131.9000000000001</v>
      </c>
      <c r="E40" s="60" t="s">
        <v>80</v>
      </c>
      <c r="F40" s="60" t="s">
        <v>80</v>
      </c>
    </row>
    <row r="41" spans="1:6" ht="32.25" customHeight="1" x14ac:dyDescent="0.25">
      <c r="A41" s="51" t="s">
        <v>26</v>
      </c>
      <c r="B41" s="18">
        <v>750</v>
      </c>
      <c r="C41" s="18">
        <v>750</v>
      </c>
      <c r="D41" s="33">
        <v>750</v>
      </c>
      <c r="E41" s="60">
        <v>100</v>
      </c>
      <c r="F41" s="60">
        <v>100</v>
      </c>
    </row>
    <row r="42" spans="1:6" ht="37.5" customHeight="1" x14ac:dyDescent="0.25">
      <c r="A42" s="49" t="s">
        <v>14</v>
      </c>
      <c r="B42" s="18">
        <f>B43+B44</f>
        <v>16500</v>
      </c>
      <c r="C42" s="18">
        <f>C43+C44</f>
        <v>16500</v>
      </c>
      <c r="D42" s="12">
        <v>17955.509999999998</v>
      </c>
      <c r="E42" s="60" t="s">
        <v>80</v>
      </c>
      <c r="F42" s="60" t="s">
        <v>80</v>
      </c>
    </row>
    <row r="43" spans="1:6" ht="67.5" customHeight="1" x14ac:dyDescent="0.25">
      <c r="A43" s="40" t="s">
        <v>69</v>
      </c>
      <c r="B43" s="18">
        <v>5500</v>
      </c>
      <c r="C43" s="18">
        <v>5500</v>
      </c>
      <c r="D43" s="34">
        <v>6627.9</v>
      </c>
      <c r="E43" s="60" t="s">
        <v>80</v>
      </c>
      <c r="F43" s="60" t="s">
        <v>80</v>
      </c>
    </row>
    <row r="44" spans="1:6" ht="81" customHeight="1" x14ac:dyDescent="0.25">
      <c r="A44" s="40" t="s">
        <v>68</v>
      </c>
      <c r="B44" s="18">
        <v>11000</v>
      </c>
      <c r="C44" s="18">
        <v>11000</v>
      </c>
      <c r="D44" s="13">
        <v>11327.61</v>
      </c>
      <c r="E44" s="60" t="s">
        <v>80</v>
      </c>
      <c r="F44" s="60" t="s">
        <v>80</v>
      </c>
    </row>
    <row r="45" spans="1:6" ht="35.25" customHeight="1" x14ac:dyDescent="0.25">
      <c r="A45" s="49" t="s">
        <v>15</v>
      </c>
      <c r="B45" s="18">
        <f>B46+B47+B48+B49+B50</f>
        <v>322702.59999999998</v>
      </c>
      <c r="C45" s="18">
        <f>C46+C47+C48+C49+C50</f>
        <v>322702.59999999998</v>
      </c>
      <c r="D45" s="34">
        <v>322702.59999999998</v>
      </c>
      <c r="E45" s="60">
        <v>100</v>
      </c>
      <c r="F45" s="60">
        <v>100</v>
      </c>
    </row>
    <row r="46" spans="1:6" ht="35.25" customHeight="1" x14ac:dyDescent="0.25">
      <c r="A46" s="40" t="s">
        <v>44</v>
      </c>
      <c r="B46" s="18">
        <v>322702.59999999998</v>
      </c>
      <c r="C46" s="18">
        <v>322702.59999999998</v>
      </c>
      <c r="D46" s="34">
        <v>322702.59999999998</v>
      </c>
      <c r="E46" s="60">
        <v>100</v>
      </c>
      <c r="F46" s="60">
        <v>100</v>
      </c>
    </row>
    <row r="47" spans="1:6" ht="20.25" customHeight="1" x14ac:dyDescent="0.25">
      <c r="A47" s="59" t="s">
        <v>79</v>
      </c>
      <c r="B47" s="16"/>
      <c r="C47" s="16"/>
      <c r="D47" s="13"/>
      <c r="E47" s="66"/>
      <c r="F47" s="60"/>
    </row>
    <row r="48" spans="1:6" ht="15.75" customHeight="1" x14ac:dyDescent="0.25">
      <c r="A48" s="52" t="s">
        <v>24</v>
      </c>
      <c r="B48" s="20"/>
      <c r="C48" s="20"/>
      <c r="D48" s="13"/>
      <c r="E48" s="66"/>
      <c r="F48" s="60"/>
    </row>
    <row r="49" spans="1:6" ht="30.75" customHeight="1" x14ac:dyDescent="0.25">
      <c r="A49" s="52" t="s">
        <v>45</v>
      </c>
      <c r="B49" s="21"/>
      <c r="C49" s="21"/>
      <c r="D49" s="13"/>
      <c r="E49" s="66"/>
      <c r="F49" s="60"/>
    </row>
    <row r="50" spans="1:6" ht="25.5" customHeight="1" x14ac:dyDescent="0.25">
      <c r="A50" s="52" t="s">
        <v>77</v>
      </c>
      <c r="B50" s="20"/>
      <c r="C50" s="20"/>
      <c r="D50" s="13"/>
      <c r="E50" s="66"/>
      <c r="F50" s="60"/>
    </row>
    <row r="51" spans="1:6" ht="27.75" customHeight="1" x14ac:dyDescent="0.25">
      <c r="A51" s="49" t="s">
        <v>16</v>
      </c>
      <c r="B51" s="18">
        <f>B52+B57+B65+B66</f>
        <v>86158</v>
      </c>
      <c r="C51" s="18">
        <f>C52+C57+C65+C66</f>
        <v>86158</v>
      </c>
      <c r="D51" s="13">
        <v>83140.47</v>
      </c>
      <c r="E51" s="66">
        <f t="shared" si="0"/>
        <v>96.497678683349193</v>
      </c>
      <c r="F51" s="60">
        <v>96.5</v>
      </c>
    </row>
    <row r="52" spans="1:6" ht="21" x14ac:dyDescent="0.25">
      <c r="A52" s="40" t="s">
        <v>17</v>
      </c>
      <c r="B52" s="18">
        <f>B53+B54+B55+B56</f>
        <v>14100</v>
      </c>
      <c r="C52" s="18">
        <f>C53+C54+C55+C56</f>
        <v>14100</v>
      </c>
      <c r="D52" s="13">
        <v>14355.01</v>
      </c>
      <c r="E52" s="66" t="s">
        <v>80</v>
      </c>
      <c r="F52" s="60" t="s">
        <v>80</v>
      </c>
    </row>
    <row r="53" spans="1:6" ht="28.5" customHeight="1" x14ac:dyDescent="0.25">
      <c r="A53" s="40" t="s">
        <v>46</v>
      </c>
      <c r="B53" s="18">
        <v>1200</v>
      </c>
      <c r="C53" s="18">
        <v>1200</v>
      </c>
      <c r="D53" s="13">
        <v>1232.6500000000001</v>
      </c>
      <c r="E53" s="66" t="s">
        <v>80</v>
      </c>
      <c r="F53" s="60" t="s">
        <v>80</v>
      </c>
    </row>
    <row r="54" spans="1:6" ht="46.5" customHeight="1" x14ac:dyDescent="0.25">
      <c r="A54" s="40" t="s">
        <v>47</v>
      </c>
      <c r="B54" s="18">
        <v>3200</v>
      </c>
      <c r="C54" s="18">
        <v>3200</v>
      </c>
      <c r="D54" s="13">
        <v>2824.83</v>
      </c>
      <c r="E54" s="66">
        <f t="shared" si="0"/>
        <v>88.275937499999998</v>
      </c>
      <c r="F54" s="60">
        <v>88.3</v>
      </c>
    </row>
    <row r="55" spans="1:6" ht="24" customHeight="1" x14ac:dyDescent="0.25">
      <c r="A55" s="40" t="s">
        <v>48</v>
      </c>
      <c r="B55" s="18">
        <v>6900</v>
      </c>
      <c r="C55" s="18">
        <v>6900</v>
      </c>
      <c r="D55" s="13">
        <v>7220.87</v>
      </c>
      <c r="E55" s="66" t="s">
        <v>80</v>
      </c>
      <c r="F55" s="60" t="s">
        <v>80</v>
      </c>
    </row>
    <row r="56" spans="1:6" ht="24" customHeight="1" x14ac:dyDescent="0.25">
      <c r="A56" s="40" t="s">
        <v>82</v>
      </c>
      <c r="B56" s="18">
        <v>2800</v>
      </c>
      <c r="C56" s="18">
        <v>2800</v>
      </c>
      <c r="D56" s="13">
        <v>3076.66</v>
      </c>
      <c r="E56" s="66" t="s">
        <v>80</v>
      </c>
      <c r="F56" s="60" t="s">
        <v>80</v>
      </c>
    </row>
    <row r="57" spans="1:6" ht="26.25" customHeight="1" x14ac:dyDescent="0.25">
      <c r="A57" s="40" t="s">
        <v>25</v>
      </c>
      <c r="B57" s="18">
        <f>B58+B63+B64</f>
        <v>34458</v>
      </c>
      <c r="C57" s="18">
        <f>C58+C63+C64</f>
        <v>34458</v>
      </c>
      <c r="D57" s="13">
        <v>33737.040000000001</v>
      </c>
      <c r="E57" s="66">
        <f t="shared" si="0"/>
        <v>97.907713738464224</v>
      </c>
      <c r="F57" s="60">
        <v>97.9</v>
      </c>
    </row>
    <row r="58" spans="1:6" ht="21.75" customHeight="1" x14ac:dyDescent="0.25">
      <c r="A58" s="40" t="s">
        <v>18</v>
      </c>
      <c r="B58" s="15">
        <f>B59+B60+B61+B62</f>
        <v>1400</v>
      </c>
      <c r="C58" s="15">
        <f>C59+C60+C61+C62</f>
        <v>1400</v>
      </c>
      <c r="D58" s="33">
        <v>940</v>
      </c>
      <c r="E58" s="66">
        <f t="shared" si="0"/>
        <v>67.142857142857139</v>
      </c>
      <c r="F58" s="60">
        <v>67.099999999999994</v>
      </c>
    </row>
    <row r="59" spans="1:6" ht="31.5" customHeight="1" x14ac:dyDescent="0.25">
      <c r="A59" s="40" t="s">
        <v>49</v>
      </c>
      <c r="B59" s="15">
        <v>900</v>
      </c>
      <c r="C59" s="15">
        <v>900</v>
      </c>
      <c r="D59" s="33">
        <v>160</v>
      </c>
      <c r="E59" s="66">
        <f t="shared" si="0"/>
        <v>17.777777777777779</v>
      </c>
      <c r="F59" s="60">
        <v>17.8</v>
      </c>
    </row>
    <row r="60" spans="1:6" ht="27.75" customHeight="1" x14ac:dyDescent="0.25">
      <c r="A60" s="40" t="s">
        <v>50</v>
      </c>
      <c r="B60" s="15">
        <v>300</v>
      </c>
      <c r="C60" s="15">
        <v>300</v>
      </c>
      <c r="D60" s="33">
        <v>520</v>
      </c>
      <c r="E60" s="60" t="s">
        <v>80</v>
      </c>
      <c r="F60" s="60" t="s">
        <v>80</v>
      </c>
    </row>
    <row r="61" spans="1:6" ht="19.5" customHeight="1" x14ac:dyDescent="0.25">
      <c r="A61" s="40" t="s">
        <v>51</v>
      </c>
      <c r="B61" s="15">
        <v>200</v>
      </c>
      <c r="C61" s="15">
        <v>200</v>
      </c>
      <c r="D61" s="33">
        <v>260</v>
      </c>
      <c r="E61" s="60" t="s">
        <v>80</v>
      </c>
      <c r="F61" s="60" t="s">
        <v>80</v>
      </c>
    </row>
    <row r="62" spans="1:6" ht="21" customHeight="1" x14ac:dyDescent="0.25">
      <c r="A62" s="40" t="s">
        <v>19</v>
      </c>
      <c r="B62" s="22"/>
      <c r="C62" s="22"/>
      <c r="D62" s="13"/>
      <c r="E62" s="66"/>
      <c r="F62" s="60"/>
    </row>
    <row r="63" spans="1:6" ht="41.25" customHeight="1" x14ac:dyDescent="0.25">
      <c r="A63" s="40" t="s">
        <v>52</v>
      </c>
      <c r="B63" s="15">
        <v>300</v>
      </c>
      <c r="C63" s="15">
        <v>300</v>
      </c>
      <c r="D63" s="13">
        <v>604.84</v>
      </c>
      <c r="E63" s="60" t="s">
        <v>80</v>
      </c>
      <c r="F63" s="60" t="s">
        <v>80</v>
      </c>
    </row>
    <row r="64" spans="1:6" ht="30" customHeight="1" x14ac:dyDescent="0.25">
      <c r="A64" s="40" t="s">
        <v>72</v>
      </c>
      <c r="B64" s="22">
        <v>32758</v>
      </c>
      <c r="C64" s="22">
        <v>32758</v>
      </c>
      <c r="D64" s="34">
        <v>32192.15</v>
      </c>
      <c r="E64" s="66">
        <f t="shared" si="0"/>
        <v>98.272635692044702</v>
      </c>
      <c r="F64" s="60">
        <v>98.3</v>
      </c>
    </row>
    <row r="65" spans="1:8" ht="57" customHeight="1" x14ac:dyDescent="0.25">
      <c r="A65" s="40" t="s">
        <v>53</v>
      </c>
      <c r="B65" s="15">
        <v>600</v>
      </c>
      <c r="C65" s="15">
        <v>600</v>
      </c>
      <c r="D65" s="13">
        <v>417.23</v>
      </c>
      <c r="E65" s="66">
        <f t="shared" si="0"/>
        <v>69.538333333333341</v>
      </c>
      <c r="F65" s="60">
        <v>69.5</v>
      </c>
    </row>
    <row r="66" spans="1:8" ht="47.25" customHeight="1" x14ac:dyDescent="0.25">
      <c r="A66" s="40" t="s">
        <v>54</v>
      </c>
      <c r="B66" s="15">
        <v>37000</v>
      </c>
      <c r="C66" s="15">
        <v>37000</v>
      </c>
      <c r="D66" s="14">
        <v>34631.19</v>
      </c>
      <c r="E66" s="66">
        <f t="shared" si="0"/>
        <v>93.597810810810827</v>
      </c>
      <c r="F66" s="60">
        <v>93.6</v>
      </c>
    </row>
    <row r="67" spans="1:8" ht="60.75" customHeight="1" x14ac:dyDescent="0.25">
      <c r="A67" s="40" t="s">
        <v>27</v>
      </c>
      <c r="B67" s="22">
        <f>B68+B69+B70+B71+B72+B73+B74+B75</f>
        <v>104680.6</v>
      </c>
      <c r="C67" s="22">
        <f>C68+C69+C70+C71+C72+C73+C74+C75</f>
        <v>104680.6</v>
      </c>
      <c r="D67" s="13">
        <v>82618.98</v>
      </c>
      <c r="E67" s="66">
        <f t="shared" si="0"/>
        <v>78.924824657099776</v>
      </c>
      <c r="F67" s="60">
        <v>78.900000000000006</v>
      </c>
    </row>
    <row r="68" spans="1:8" ht="25.5" customHeight="1" x14ac:dyDescent="0.25">
      <c r="A68" s="40" t="s">
        <v>55</v>
      </c>
      <c r="B68" s="20"/>
      <c r="C68" s="20"/>
      <c r="E68" s="66"/>
      <c r="F68" s="60"/>
    </row>
    <row r="69" spans="1:8" ht="28.5" customHeight="1" x14ac:dyDescent="0.25">
      <c r="A69" s="40" t="s">
        <v>56</v>
      </c>
      <c r="B69" s="22">
        <v>13608</v>
      </c>
      <c r="C69" s="22">
        <v>13608</v>
      </c>
      <c r="D69" s="13">
        <v>9882.4500000000007</v>
      </c>
      <c r="E69" s="66">
        <f t="shared" si="0"/>
        <v>72.622354497354507</v>
      </c>
      <c r="F69" s="60">
        <v>72.599999999999994</v>
      </c>
    </row>
    <row r="70" spans="1:8" ht="27.75" customHeight="1" x14ac:dyDescent="0.25">
      <c r="A70" s="40" t="s">
        <v>57</v>
      </c>
      <c r="B70" s="22">
        <v>19367</v>
      </c>
      <c r="C70" s="22">
        <v>19367</v>
      </c>
      <c r="D70" s="34">
        <v>15654.7</v>
      </c>
      <c r="E70" s="66">
        <f t="shared" si="0"/>
        <v>80.83182733515774</v>
      </c>
      <c r="F70" s="60">
        <v>80.8</v>
      </c>
    </row>
    <row r="71" spans="1:8" ht="22.5" customHeight="1" x14ac:dyDescent="0.25">
      <c r="A71" s="40" t="s">
        <v>58</v>
      </c>
      <c r="B71" s="22">
        <v>15624</v>
      </c>
      <c r="C71" s="22">
        <v>15624</v>
      </c>
      <c r="D71" s="13">
        <v>15192.12</v>
      </c>
      <c r="E71" s="66">
        <f t="shared" si="0"/>
        <v>97.235791090629803</v>
      </c>
      <c r="F71" s="60">
        <v>97.2</v>
      </c>
    </row>
    <row r="72" spans="1:8" ht="24" customHeight="1" x14ac:dyDescent="0.25">
      <c r="A72" s="40" t="s">
        <v>59</v>
      </c>
      <c r="B72" s="22">
        <v>9030</v>
      </c>
      <c r="C72" s="22">
        <v>9030</v>
      </c>
      <c r="D72" s="13">
        <v>4814.26</v>
      </c>
      <c r="E72" s="66">
        <f t="shared" si="0"/>
        <v>53.314064230343305</v>
      </c>
      <c r="F72" s="60">
        <v>53.3</v>
      </c>
    </row>
    <row r="73" spans="1:8" ht="29.25" customHeight="1" x14ac:dyDescent="0.25">
      <c r="A73" s="40" t="s">
        <v>60</v>
      </c>
      <c r="B73" s="15">
        <v>11718</v>
      </c>
      <c r="C73" s="15">
        <v>11718</v>
      </c>
      <c r="D73" s="13">
        <v>7459.4</v>
      </c>
      <c r="E73" s="66">
        <f t="shared" si="0"/>
        <v>63.657620754394948</v>
      </c>
      <c r="F73" s="60">
        <v>63.7</v>
      </c>
    </row>
    <row r="74" spans="1:8" ht="24.75" customHeight="1" x14ac:dyDescent="0.25">
      <c r="A74" s="40" t="s">
        <v>61</v>
      </c>
      <c r="B74" s="22">
        <v>15573.6</v>
      </c>
      <c r="C74" s="22">
        <v>15573.6</v>
      </c>
      <c r="D74" s="34">
        <v>10317.6</v>
      </c>
      <c r="E74" s="66">
        <f t="shared" si="0"/>
        <v>66.250577901063338</v>
      </c>
      <c r="F74" s="60">
        <v>66.3</v>
      </c>
    </row>
    <row r="75" spans="1:8" ht="23.25" customHeight="1" x14ac:dyDescent="0.25">
      <c r="A75" s="40" t="s">
        <v>62</v>
      </c>
      <c r="B75" s="22">
        <v>19760</v>
      </c>
      <c r="C75" s="22">
        <v>19760</v>
      </c>
      <c r="D75" s="13">
        <v>19298.45</v>
      </c>
      <c r="E75" s="66">
        <f t="shared" si="0"/>
        <v>97.664220647773277</v>
      </c>
      <c r="F75" s="60">
        <v>97.7</v>
      </c>
    </row>
    <row r="76" spans="1:8" ht="24" customHeight="1" x14ac:dyDescent="0.25">
      <c r="A76" s="40" t="s">
        <v>63</v>
      </c>
      <c r="B76" s="15">
        <v>218.8</v>
      </c>
      <c r="C76" s="15">
        <v>218.8</v>
      </c>
      <c r="D76" s="34">
        <v>218.8</v>
      </c>
      <c r="E76" s="60">
        <v>100</v>
      </c>
      <c r="F76" s="60">
        <v>100</v>
      </c>
    </row>
    <row r="77" spans="1:8" ht="52.5" customHeight="1" x14ac:dyDescent="0.25">
      <c r="A77" s="40" t="s">
        <v>31</v>
      </c>
      <c r="B77" s="15">
        <v>5354.1</v>
      </c>
      <c r="C77" s="15">
        <v>5354.1</v>
      </c>
      <c r="D77" s="34">
        <v>5354.1</v>
      </c>
      <c r="E77" s="60">
        <v>100</v>
      </c>
      <c r="F77" s="60">
        <v>100</v>
      </c>
    </row>
    <row r="78" spans="1:8" ht="20.25" customHeight="1" x14ac:dyDescent="0.25">
      <c r="A78" s="40" t="s">
        <v>73</v>
      </c>
      <c r="B78" s="15">
        <v>5354.1</v>
      </c>
      <c r="C78" s="15">
        <v>5354.1</v>
      </c>
      <c r="D78" s="34">
        <v>5354.1</v>
      </c>
      <c r="E78" s="60">
        <v>100</v>
      </c>
      <c r="F78" s="60">
        <v>100</v>
      </c>
    </row>
    <row r="79" spans="1:8" ht="19.5" customHeight="1" x14ac:dyDescent="0.25">
      <c r="A79" s="40" t="s">
        <v>78</v>
      </c>
      <c r="B79" s="20"/>
      <c r="C79" s="20"/>
      <c r="D79" s="56"/>
      <c r="E79" s="66"/>
      <c r="F79" s="60"/>
    </row>
    <row r="80" spans="1:8" ht="27.75" customHeight="1" thickBot="1" x14ac:dyDescent="0.3">
      <c r="A80" s="43"/>
      <c r="B80" s="3"/>
      <c r="C80" s="3"/>
      <c r="D80" s="44"/>
      <c r="E80" s="57"/>
      <c r="F80" s="57"/>
      <c r="H80" s="10"/>
    </row>
    <row r="81" spans="1:6" ht="33.75" customHeight="1" thickBot="1" x14ac:dyDescent="0.3">
      <c r="A81" s="42" t="s">
        <v>20</v>
      </c>
      <c r="B81" s="26">
        <f>B82+B85+B88+B89</f>
        <v>45450.229999999996</v>
      </c>
      <c r="C81" s="26">
        <f>C82+C85+C88+C89</f>
        <v>45450.229999999996</v>
      </c>
      <c r="D81" s="35">
        <v>23760.34</v>
      </c>
      <c r="E81" s="65">
        <f t="shared" si="0"/>
        <v>52.277711245905692</v>
      </c>
      <c r="F81" s="72">
        <v>52.3</v>
      </c>
    </row>
    <row r="82" spans="1:6" ht="24" customHeight="1" x14ac:dyDescent="0.25">
      <c r="A82" s="55" t="s">
        <v>28</v>
      </c>
      <c r="B82" s="25"/>
      <c r="C82" s="25"/>
      <c r="D82" s="36"/>
      <c r="E82" s="67"/>
      <c r="F82" s="71"/>
    </row>
    <row r="83" spans="1:6" ht="42" customHeight="1" x14ac:dyDescent="0.25">
      <c r="A83" s="52" t="s">
        <v>21</v>
      </c>
      <c r="B83" s="22"/>
      <c r="C83" s="22"/>
      <c r="D83" s="37"/>
      <c r="E83" s="68"/>
      <c r="F83" s="70"/>
    </row>
    <row r="84" spans="1:6" ht="21.75" customHeight="1" x14ac:dyDescent="0.25">
      <c r="A84" s="52" t="s">
        <v>22</v>
      </c>
      <c r="B84" s="22"/>
      <c r="C84" s="22"/>
      <c r="D84" s="37"/>
      <c r="E84" s="68"/>
      <c r="F84" s="70"/>
    </row>
    <row r="85" spans="1:6" ht="23.25" customHeight="1" x14ac:dyDescent="0.25">
      <c r="A85" s="49" t="s">
        <v>29</v>
      </c>
      <c r="B85" s="15">
        <f>B86+B87</f>
        <v>36000</v>
      </c>
      <c r="C85" s="15">
        <f>C86+C87</f>
        <v>36000</v>
      </c>
      <c r="D85" s="38">
        <v>14310.11</v>
      </c>
      <c r="E85" s="66">
        <f t="shared" ref="E85:E92" si="1">D85/C85*100</f>
        <v>39.750305555555556</v>
      </c>
      <c r="F85" s="60">
        <v>39.799999999999997</v>
      </c>
    </row>
    <row r="86" spans="1:6" ht="21" customHeight="1" x14ac:dyDescent="0.25">
      <c r="A86" s="40" t="s">
        <v>64</v>
      </c>
      <c r="B86" s="15">
        <v>22000</v>
      </c>
      <c r="C86" s="15">
        <v>22000</v>
      </c>
      <c r="D86" s="38">
        <v>6031.73</v>
      </c>
      <c r="E86" s="66">
        <f t="shared" si="1"/>
        <v>27.416954545454541</v>
      </c>
      <c r="F86" s="60">
        <v>27.4</v>
      </c>
    </row>
    <row r="87" spans="1:6" ht="25.5" customHeight="1" x14ac:dyDescent="0.25">
      <c r="A87" s="40" t="s">
        <v>65</v>
      </c>
      <c r="B87" s="15">
        <v>14000</v>
      </c>
      <c r="C87" s="15">
        <v>14000</v>
      </c>
      <c r="D87" s="38">
        <v>8278.3799999999992</v>
      </c>
      <c r="E87" s="66">
        <f t="shared" si="1"/>
        <v>59.13128571428571</v>
      </c>
      <c r="F87" s="60">
        <v>59.1</v>
      </c>
    </row>
    <row r="88" spans="1:6" ht="34.5" customHeight="1" x14ac:dyDescent="0.25">
      <c r="A88" s="53" t="s">
        <v>74</v>
      </c>
      <c r="B88" s="22"/>
      <c r="C88" s="22"/>
      <c r="D88" s="39"/>
      <c r="E88" s="66"/>
      <c r="F88" s="60"/>
    </row>
    <row r="89" spans="1:6" ht="24" customHeight="1" x14ac:dyDescent="0.25">
      <c r="A89" s="54" t="s">
        <v>30</v>
      </c>
      <c r="B89" s="15">
        <f>B90+B91</f>
        <v>9450.23</v>
      </c>
      <c r="C89" s="15">
        <f>C90+C91</f>
        <v>9450.23</v>
      </c>
      <c r="D89" s="15">
        <f>D90+D91</f>
        <v>9450.23</v>
      </c>
      <c r="E89" s="68" t="s">
        <v>80</v>
      </c>
      <c r="F89" s="70" t="s">
        <v>80</v>
      </c>
    </row>
    <row r="90" spans="1:6" ht="19.5" customHeight="1" x14ac:dyDescent="0.25">
      <c r="A90" s="40" t="s">
        <v>66</v>
      </c>
      <c r="B90" s="15">
        <v>1538.06</v>
      </c>
      <c r="C90" s="15">
        <v>1538.06</v>
      </c>
      <c r="D90" s="15">
        <v>1538.06</v>
      </c>
      <c r="E90" s="68" t="s">
        <v>80</v>
      </c>
      <c r="F90" s="70" t="s">
        <v>80</v>
      </c>
    </row>
    <row r="91" spans="1:6" ht="18.75" customHeight="1" thickBot="1" x14ac:dyDescent="0.3">
      <c r="A91" s="61" t="s">
        <v>67</v>
      </c>
      <c r="B91" s="27">
        <v>7912.17</v>
      </c>
      <c r="C91" s="27">
        <v>7912.17</v>
      </c>
      <c r="D91" s="27">
        <v>7912.17</v>
      </c>
      <c r="E91" s="69" t="s">
        <v>80</v>
      </c>
      <c r="F91" s="73" t="s">
        <v>80</v>
      </c>
    </row>
    <row r="92" spans="1:6" ht="33" customHeight="1" thickBot="1" x14ac:dyDescent="0.3">
      <c r="A92" s="62" t="s">
        <v>23</v>
      </c>
      <c r="B92" s="32">
        <f>B81+B17</f>
        <v>757458.41999999993</v>
      </c>
      <c r="C92" s="32">
        <f>C81+C17</f>
        <v>757458.41999999993</v>
      </c>
      <c r="D92" s="64">
        <v>714328.99</v>
      </c>
      <c r="E92" s="65">
        <f t="shared" si="1"/>
        <v>94.306033326555422</v>
      </c>
      <c r="F92" s="72">
        <v>94.3</v>
      </c>
    </row>
    <row r="93" spans="1:6" x14ac:dyDescent="0.25">
      <c r="C93" s="1"/>
    </row>
    <row r="97" spans="1:10" x14ac:dyDescent="0.25">
      <c r="J97" s="10"/>
    </row>
    <row r="98" spans="1:10" ht="18" x14ac:dyDescent="0.25">
      <c r="A98" s="28"/>
      <c r="J98" s="2"/>
    </row>
    <row r="99" spans="1:10" x14ac:dyDescent="0.25">
      <c r="A99" s="29"/>
      <c r="J99" s="3"/>
    </row>
    <row r="100" spans="1:10" ht="18" x14ac:dyDescent="0.25">
      <c r="A100" s="28"/>
      <c r="J100" s="4"/>
    </row>
    <row r="101" spans="1:10" ht="18" x14ac:dyDescent="0.25">
      <c r="A101" s="28"/>
      <c r="J101" s="4"/>
    </row>
    <row r="102" spans="1:10" x14ac:dyDescent="0.25">
      <c r="A102" s="29"/>
      <c r="J102" s="4"/>
    </row>
    <row r="103" spans="1:10" ht="18" x14ac:dyDescent="0.25">
      <c r="A103" s="28"/>
      <c r="J103" s="4"/>
    </row>
    <row r="104" spans="1:10" ht="18" x14ac:dyDescent="0.25">
      <c r="A104" s="28"/>
      <c r="J104" s="4"/>
    </row>
    <row r="105" spans="1:10" x14ac:dyDescent="0.25">
      <c r="A105" s="30"/>
      <c r="J105" s="4"/>
    </row>
    <row r="106" spans="1:10" x14ac:dyDescent="0.25">
      <c r="A106" s="30"/>
      <c r="J106" s="4"/>
    </row>
    <row r="107" spans="1:10" ht="15.75" x14ac:dyDescent="0.25">
      <c r="A107" s="31"/>
      <c r="J107" s="4"/>
    </row>
    <row r="108" spans="1:10" x14ac:dyDescent="0.25">
      <c r="J108" s="4"/>
    </row>
    <row r="109" spans="1:10" x14ac:dyDescent="0.25">
      <c r="J109" s="4"/>
    </row>
    <row r="110" spans="1:10" x14ac:dyDescent="0.25">
      <c r="J110" s="4"/>
    </row>
    <row r="111" spans="1:10" x14ac:dyDescent="0.25">
      <c r="J111" s="4"/>
    </row>
    <row r="112" spans="1:10" x14ac:dyDescent="0.25">
      <c r="J112" s="4"/>
    </row>
    <row r="113" spans="10:10" x14ac:dyDescent="0.25">
      <c r="J113" s="4"/>
    </row>
    <row r="114" spans="10:10" x14ac:dyDescent="0.25">
      <c r="J114" s="4"/>
    </row>
    <row r="115" spans="10:10" x14ac:dyDescent="0.25">
      <c r="J115" s="4"/>
    </row>
    <row r="116" spans="10:10" x14ac:dyDescent="0.25">
      <c r="J116" s="4"/>
    </row>
    <row r="117" spans="10:10" x14ac:dyDescent="0.25">
      <c r="J117" s="5"/>
    </row>
    <row r="118" spans="10:10" x14ac:dyDescent="0.25">
      <c r="J118" s="5"/>
    </row>
    <row r="119" spans="10:10" x14ac:dyDescent="0.25">
      <c r="J119" s="5"/>
    </row>
    <row r="120" spans="10:10" x14ac:dyDescent="0.25">
      <c r="J120" s="5"/>
    </row>
    <row r="121" spans="10:10" x14ac:dyDescent="0.25">
      <c r="J121" s="5"/>
    </row>
    <row r="122" spans="10:10" x14ac:dyDescent="0.25">
      <c r="J122" s="5"/>
    </row>
    <row r="123" spans="10:10" x14ac:dyDescent="0.25">
      <c r="J123" s="5"/>
    </row>
    <row r="124" spans="10:10" x14ac:dyDescent="0.25">
      <c r="J124" s="5"/>
    </row>
    <row r="125" spans="10:10" x14ac:dyDescent="0.25">
      <c r="J125" s="5"/>
    </row>
    <row r="126" spans="10:10" x14ac:dyDescent="0.25">
      <c r="J126" s="5"/>
    </row>
    <row r="127" spans="10:10" x14ac:dyDescent="0.25">
      <c r="J127" s="5"/>
    </row>
    <row r="128" spans="10:10" x14ac:dyDescent="0.25">
      <c r="J128" s="5"/>
    </row>
    <row r="129" spans="10:10" x14ac:dyDescent="0.25">
      <c r="J129" s="5"/>
    </row>
    <row r="130" spans="10:10" x14ac:dyDescent="0.25">
      <c r="J130" s="5"/>
    </row>
    <row r="131" spans="10:10" x14ac:dyDescent="0.25">
      <c r="J131" s="5"/>
    </row>
    <row r="132" spans="10:10" x14ac:dyDescent="0.25">
      <c r="J132" s="5"/>
    </row>
    <row r="133" spans="10:10" x14ac:dyDescent="0.25">
      <c r="J133" s="5"/>
    </row>
    <row r="134" spans="10:10" x14ac:dyDescent="0.25">
      <c r="J134" s="5"/>
    </row>
    <row r="135" spans="10:10" x14ac:dyDescent="0.25">
      <c r="J135" s="5"/>
    </row>
    <row r="136" spans="10:10" x14ac:dyDescent="0.25">
      <c r="J136" s="5"/>
    </row>
    <row r="137" spans="10:10" x14ac:dyDescent="0.25">
      <c r="J137" s="5"/>
    </row>
    <row r="138" spans="10:10" x14ac:dyDescent="0.25">
      <c r="J138" s="5"/>
    </row>
    <row r="139" spans="10:10" x14ac:dyDescent="0.25">
      <c r="J139" s="5"/>
    </row>
    <row r="140" spans="10:10" x14ac:dyDescent="0.25">
      <c r="J140" s="5"/>
    </row>
    <row r="141" spans="10:10" x14ac:dyDescent="0.25">
      <c r="J141" s="5"/>
    </row>
    <row r="142" spans="10:10" x14ac:dyDescent="0.25">
      <c r="J142" s="5"/>
    </row>
    <row r="143" spans="10:10" x14ac:dyDescent="0.25">
      <c r="J143" s="5"/>
    </row>
    <row r="144" spans="10:10" x14ac:dyDescent="0.25">
      <c r="J144" s="5"/>
    </row>
    <row r="145" spans="10:10" x14ac:dyDescent="0.25">
      <c r="J145" s="5"/>
    </row>
    <row r="146" spans="10:10" x14ac:dyDescent="0.25">
      <c r="J146" s="5"/>
    </row>
    <row r="147" spans="10:10" x14ac:dyDescent="0.25">
      <c r="J147" s="5"/>
    </row>
    <row r="148" spans="10:10" x14ac:dyDescent="0.25">
      <c r="J148" s="6"/>
    </row>
    <row r="149" spans="10:10" x14ac:dyDescent="0.25">
      <c r="J149" s="7"/>
    </row>
    <row r="150" spans="10:10" x14ac:dyDescent="0.25">
      <c r="J150" s="8"/>
    </row>
    <row r="151" spans="10:10" x14ac:dyDescent="0.25">
      <c r="J151" s="8"/>
    </row>
    <row r="152" spans="10:10" x14ac:dyDescent="0.25">
      <c r="J152" s="8"/>
    </row>
    <row r="153" spans="10:10" x14ac:dyDescent="0.25">
      <c r="J153" s="8"/>
    </row>
    <row r="154" spans="10:10" x14ac:dyDescent="0.25">
      <c r="J154" s="8"/>
    </row>
    <row r="155" spans="10:10" x14ac:dyDescent="0.25">
      <c r="J155" s="8"/>
    </row>
    <row r="156" spans="10:10" x14ac:dyDescent="0.25">
      <c r="J156" s="5"/>
    </row>
    <row r="157" spans="10:10" x14ac:dyDescent="0.25">
      <c r="J157" s="8"/>
    </row>
    <row r="158" spans="10:10" x14ac:dyDescent="0.25">
      <c r="J158" s="8"/>
    </row>
    <row r="159" spans="10:10" x14ac:dyDescent="0.25">
      <c r="J159" s="8"/>
    </row>
    <row r="160" spans="10:10" x14ac:dyDescent="0.25">
      <c r="J160" s="9"/>
    </row>
  </sheetData>
  <mergeCells count="12">
    <mergeCell ref="A3:F3"/>
    <mergeCell ref="A1:F1"/>
    <mergeCell ref="A9:A16"/>
    <mergeCell ref="B9:B11"/>
    <mergeCell ref="C9:F11"/>
    <mergeCell ref="B12:B15"/>
    <mergeCell ref="C12:C15"/>
    <mergeCell ref="D12:D15"/>
    <mergeCell ref="E12:E16"/>
    <mergeCell ref="F12:F16"/>
    <mergeCell ref="B16:D16"/>
    <mergeCell ref="A5:F5"/>
  </mergeCells>
  <pageMargins left="0.53" right="0.37" top="0.66" bottom="0.73" header="0.26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եկամ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2019-01-09T09:13:13Z</cp:lastPrinted>
  <dcterms:created xsi:type="dcterms:W3CDTF">2017-04-26T05:26:22Z</dcterms:created>
  <dcterms:modified xsi:type="dcterms:W3CDTF">2019-01-09T10:27:04Z</dcterms:modified>
</cp:coreProperties>
</file>